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F6a_EAEPED_COG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<sst xmlns="http://schemas.openxmlformats.org/spreadsheetml/2006/main" count="162" uniqueCount="89">
  <si>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MUNICIPIO DE TEPIC NAYARIT</t>
  </si>
  <si>
    <t>Estado Analítico del Ejercicio del Presupuesto de Egresos Detallado - LDF</t>
  </si>
  <si>
    <t xml:space="preserve">Clasificación por Objeto del Gasto (Capítulo y Concepto) </t>
  </si>
  <si>
    <t>Del 1 de Enero al 31 de Marzo de 2017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</si>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</sst>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164" fontId="42" fillId="0" borderId="1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164" fontId="41" fillId="0" borderId="1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 indent="3"/>
    </xf>
    <xf numFmtId="0" fontId="41" fillId="0" borderId="15" xfId="0" applyFont="1" applyBorder="1" applyAlignment="1">
      <alignment/>
    </xf>
    <xf numFmtId="164" fontId="41" fillId="0" borderId="15" xfId="0" applyNumberFormat="1" applyFont="1" applyBorder="1" applyAlignment="1">
      <alignment horizontal="righ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164" fontId="41" fillId="0" borderId="18" xfId="0" applyNumberFormat="1" applyFont="1" applyBorder="1" applyAlignment="1">
      <alignment horizontal="right" vertical="center"/>
    </xf>
    <xf numFmtId="164" fontId="41" fillId="0" borderId="17" xfId="0" applyNumberFormat="1" applyFont="1" applyBorder="1" applyAlignment="1">
      <alignment horizontal="right" vertical="center"/>
    </xf>
    <xf numFmtId="0" fontId="42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164" fontId="42" fillId="0" borderId="21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64" fontId="41" fillId="0" borderId="23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104775</xdr:rowOff>
    </xdr:from>
    <xdr:to>
      <xdr:col>2</xdr:col>
      <xdr:colOff>1257300</xdr:colOff>
      <xdr:row>5</xdr:row>
      <xdr:rowOff>9525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7622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1</xdr:row>
      <xdr:rowOff>76200</xdr:rowOff>
    </xdr:from>
    <xdr:to>
      <xdr:col>8</xdr:col>
      <xdr:colOff>457200</xdr:colOff>
      <xdr:row>5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47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24" sqref="E2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8" t="s">
        <v>0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1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2</v>
      </c>
      <c r="C4" s="32"/>
      <c r="D4" s="32"/>
      <c r="E4" s="32"/>
      <c r="F4" s="32"/>
      <c r="G4" s="32"/>
      <c r="H4" s="32"/>
      <c r="I4" s="33"/>
    </row>
    <row r="5" spans="2:9" ht="12.75">
      <c r="B5" s="31" t="s">
        <v>3</v>
      </c>
      <c r="C5" s="32"/>
      <c r="D5" s="32"/>
      <c r="E5" s="32"/>
      <c r="F5" s="32"/>
      <c r="G5" s="32"/>
      <c r="H5" s="32"/>
      <c r="I5" s="33"/>
    </row>
    <row r="6" spans="2:9" ht="13.5" thickBot="1">
      <c r="B6" s="34" t="s">
        <v>4</v>
      </c>
      <c r="C6" s="35"/>
      <c r="D6" s="35"/>
      <c r="E6" s="35"/>
      <c r="F6" s="35"/>
      <c r="G6" s="35"/>
      <c r="H6" s="35"/>
      <c r="I6" s="36"/>
    </row>
    <row r="7" spans="2:9" ht="15.75" customHeight="1">
      <c r="B7" s="28" t="s">
        <v>5</v>
      </c>
      <c r="C7" s="37"/>
      <c r="D7" s="28" t="s">
        <v>6</v>
      </c>
      <c r="E7" s="29"/>
      <c r="F7" s="29"/>
      <c r="G7" s="29"/>
      <c r="H7" s="37"/>
      <c r="I7" s="40" t="s">
        <v>7</v>
      </c>
    </row>
    <row r="8" spans="2:9" ht="15" customHeight="1" thickBot="1">
      <c r="B8" s="31"/>
      <c r="C8" s="38"/>
      <c r="D8" s="34"/>
      <c r="E8" s="35"/>
      <c r="F8" s="35"/>
      <c r="G8" s="35"/>
      <c r="H8" s="39"/>
      <c r="I8" s="41"/>
    </row>
    <row r="9" spans="2:9" ht="26.25" thickBot="1">
      <c r="B9" s="34"/>
      <c r="C9" s="39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2"/>
    </row>
    <row r="10" spans="2:9" ht="12.75">
      <c r="B10" s="4" t="s">
        <v>13</v>
      </c>
      <c r="C10" s="5"/>
      <c r="D10" s="6">
        <f aca="true" t="shared" si="0" ref="D10:I10">D11+D19+D29+D39+D49+D59+D72+D76+D63</f>
        <v>1031658208.7199999</v>
      </c>
      <c r="E10" s="6">
        <f t="shared" si="0"/>
        <v>29540993.089999996</v>
      </c>
      <c r="F10" s="6">
        <f t="shared" si="0"/>
        <v>1061199201.81</v>
      </c>
      <c r="G10" s="6">
        <f t="shared" si="0"/>
        <v>223894395.33</v>
      </c>
      <c r="H10" s="6">
        <f t="shared" si="0"/>
        <v>217190732.42</v>
      </c>
      <c r="I10" s="6">
        <f t="shared" si="0"/>
        <v>837304806.4799999</v>
      </c>
    </row>
    <row r="11" spans="2:9" ht="12.75">
      <c r="B11" s="7" t="s">
        <v>14</v>
      </c>
      <c r="C11" s="8"/>
      <c r="D11" s="9">
        <f aca="true" t="shared" si="1" ref="D11:I11">SUM(D12:D18)</f>
        <v>658236874.1899999</v>
      </c>
      <c r="E11" s="9">
        <f t="shared" si="1"/>
        <v>1</v>
      </c>
      <c r="F11" s="9">
        <f t="shared" si="1"/>
        <v>658236875.1899999</v>
      </c>
      <c r="G11" s="9">
        <f t="shared" si="1"/>
        <v>132247735.44</v>
      </c>
      <c r="H11" s="9">
        <f t="shared" si="1"/>
        <v>132247735.44</v>
      </c>
      <c r="I11" s="9">
        <f t="shared" si="1"/>
        <v>525989139.75</v>
      </c>
    </row>
    <row r="12" spans="2:9" ht="12.75">
      <c r="B12" s="10" t="s">
        <v>15</v>
      </c>
      <c r="C12" s="11"/>
      <c r="D12" s="9">
        <v>270461862.21</v>
      </c>
      <c r="E12" s="12">
        <v>0</v>
      </c>
      <c r="F12" s="12">
        <f>D12+E12</f>
        <v>270461862.21</v>
      </c>
      <c r="G12" s="12">
        <v>60216519.94</v>
      </c>
      <c r="H12" s="12">
        <v>60216519.94</v>
      </c>
      <c r="I12" s="12">
        <f>F12-G12</f>
        <v>210245342.26999998</v>
      </c>
    </row>
    <row r="13" spans="2:9" ht="12.75">
      <c r="B13" s="10" t="s">
        <v>16</v>
      </c>
      <c r="C13" s="11"/>
      <c r="D13" s="9">
        <v>40000000</v>
      </c>
      <c r="E13" s="12">
        <v>-1496200</v>
      </c>
      <c r="F13" s="12">
        <f aca="true" t="shared" si="2" ref="F13:F18">D13+E13</f>
        <v>38503800</v>
      </c>
      <c r="G13" s="12">
        <v>6802607.14</v>
      </c>
      <c r="H13" s="12">
        <v>6802607.14</v>
      </c>
      <c r="I13" s="12">
        <f aca="true" t="shared" si="3" ref="I13:I18">F13-G13</f>
        <v>31701192.86</v>
      </c>
    </row>
    <row r="14" spans="2:9" ht="12.75">
      <c r="B14" s="10" t="s">
        <v>17</v>
      </c>
      <c r="C14" s="11"/>
      <c r="D14" s="9">
        <v>105261424.48</v>
      </c>
      <c r="E14" s="12">
        <v>1496200</v>
      </c>
      <c r="F14" s="12">
        <f t="shared" si="2"/>
        <v>106757624.48</v>
      </c>
      <c r="G14" s="12">
        <v>19494463.03</v>
      </c>
      <c r="H14" s="12">
        <v>19494463.03</v>
      </c>
      <c r="I14" s="12">
        <f t="shared" si="3"/>
        <v>87263161.45</v>
      </c>
    </row>
    <row r="15" spans="2:9" ht="12.75">
      <c r="B15" s="10" t="s">
        <v>18</v>
      </c>
      <c r="C15" s="11"/>
      <c r="D15" s="9">
        <v>25422630.57</v>
      </c>
      <c r="E15" s="12">
        <v>0</v>
      </c>
      <c r="F15" s="12">
        <f t="shared" si="2"/>
        <v>25422630.57</v>
      </c>
      <c r="G15" s="12">
        <v>4826115.33</v>
      </c>
      <c r="H15" s="12">
        <v>4826115.33</v>
      </c>
      <c r="I15" s="12">
        <f t="shared" si="3"/>
        <v>20596515.240000002</v>
      </c>
    </row>
    <row r="16" spans="2:9" ht="12.75">
      <c r="B16" s="10" t="s">
        <v>19</v>
      </c>
      <c r="C16" s="11"/>
      <c r="D16" s="9">
        <v>210862676.05</v>
      </c>
      <c r="E16" s="12">
        <v>1</v>
      </c>
      <c r="F16" s="12">
        <f t="shared" si="2"/>
        <v>210862677.05</v>
      </c>
      <c r="G16" s="12">
        <v>40780520.38</v>
      </c>
      <c r="H16" s="12">
        <v>40780520.38</v>
      </c>
      <c r="I16" s="12">
        <f t="shared" si="3"/>
        <v>170082156.67000002</v>
      </c>
    </row>
    <row r="17" spans="2:9" ht="12.75">
      <c r="B17" s="10" t="s">
        <v>20</v>
      </c>
      <c r="C17" s="11"/>
      <c r="D17" s="9"/>
      <c r="E17" s="12"/>
      <c r="F17" s="12">
        <f t="shared" si="2"/>
        <v>0</v>
      </c>
      <c r="G17" s="12"/>
      <c r="H17" s="12"/>
      <c r="I17" s="12">
        <f t="shared" si="3"/>
        <v>0</v>
      </c>
    </row>
    <row r="18" spans="2:9" ht="12.75">
      <c r="B18" s="10" t="s">
        <v>21</v>
      </c>
      <c r="C18" s="11"/>
      <c r="D18" s="9">
        <v>6228280.88</v>
      </c>
      <c r="E18" s="12">
        <v>0</v>
      </c>
      <c r="F18" s="12">
        <f t="shared" si="2"/>
        <v>6228280.88</v>
      </c>
      <c r="G18" s="12">
        <v>127509.62</v>
      </c>
      <c r="H18" s="12">
        <v>127509.62</v>
      </c>
      <c r="I18" s="12">
        <f t="shared" si="3"/>
        <v>6100771.26</v>
      </c>
    </row>
    <row r="19" spans="2:9" ht="12.75">
      <c r="B19" s="7" t="s">
        <v>22</v>
      </c>
      <c r="C19" s="8"/>
      <c r="D19" s="9">
        <f aca="true" t="shared" si="4" ref="D19:I19">SUM(D20:D28)</f>
        <v>68315753</v>
      </c>
      <c r="E19" s="9">
        <f t="shared" si="4"/>
        <v>-1332062.3600000003</v>
      </c>
      <c r="F19" s="9">
        <f t="shared" si="4"/>
        <v>66983690.64</v>
      </c>
      <c r="G19" s="9">
        <f t="shared" si="4"/>
        <v>16576731.610000001</v>
      </c>
      <c r="H19" s="9">
        <f t="shared" si="4"/>
        <v>14635343.8</v>
      </c>
      <c r="I19" s="9">
        <f t="shared" si="4"/>
        <v>50406959.03</v>
      </c>
    </row>
    <row r="20" spans="2:9" ht="12.75">
      <c r="B20" s="10" t="s">
        <v>23</v>
      </c>
      <c r="C20" s="11"/>
      <c r="D20" s="9">
        <v>1675713</v>
      </c>
      <c r="E20" s="12">
        <v>110452.25</v>
      </c>
      <c r="F20" s="9">
        <f aca="true" t="shared" si="5" ref="F20:F28">D20+E20</f>
        <v>1786165.25</v>
      </c>
      <c r="G20" s="12">
        <v>115951.32</v>
      </c>
      <c r="H20" s="12">
        <v>115951.32</v>
      </c>
      <c r="I20" s="12">
        <f>F20-G20</f>
        <v>1670213.93</v>
      </c>
    </row>
    <row r="21" spans="2:9" ht="12.75">
      <c r="B21" s="10" t="s">
        <v>24</v>
      </c>
      <c r="C21" s="11"/>
      <c r="D21" s="9">
        <v>486500</v>
      </c>
      <c r="E21" s="12">
        <v>-44438.31</v>
      </c>
      <c r="F21" s="9">
        <f t="shared" si="5"/>
        <v>442061.69</v>
      </c>
      <c r="G21" s="12">
        <v>44987.06</v>
      </c>
      <c r="H21" s="12">
        <v>44987.06</v>
      </c>
      <c r="I21" s="12">
        <f aca="true" t="shared" si="6" ref="I21:I83">F21-G21</f>
        <v>397074.63</v>
      </c>
    </row>
    <row r="22" spans="2:9" ht="12.75">
      <c r="B22" s="10" t="s">
        <v>25</v>
      </c>
      <c r="C22" s="11"/>
      <c r="D22" s="9">
        <v>48250</v>
      </c>
      <c r="E22" s="12">
        <v>59338.42</v>
      </c>
      <c r="F22" s="9">
        <f t="shared" si="5"/>
        <v>107588.42</v>
      </c>
      <c r="G22" s="12">
        <v>11860.13</v>
      </c>
      <c r="H22" s="12">
        <v>11715.13</v>
      </c>
      <c r="I22" s="12">
        <f t="shared" si="6"/>
        <v>95728.29</v>
      </c>
    </row>
    <row r="23" spans="2:9" ht="12.75">
      <c r="B23" s="10" t="s">
        <v>26</v>
      </c>
      <c r="C23" s="11"/>
      <c r="D23" s="9">
        <v>7904573</v>
      </c>
      <c r="E23" s="12">
        <v>-2579506.49</v>
      </c>
      <c r="F23" s="9">
        <f t="shared" si="5"/>
        <v>5325066.51</v>
      </c>
      <c r="G23" s="12">
        <v>1160032.8</v>
      </c>
      <c r="H23" s="12">
        <v>388614.15</v>
      </c>
      <c r="I23" s="12">
        <f t="shared" si="6"/>
        <v>4165033.71</v>
      </c>
    </row>
    <row r="24" spans="2:9" ht="12.75">
      <c r="B24" s="10" t="s">
        <v>27</v>
      </c>
      <c r="C24" s="11"/>
      <c r="D24" s="9">
        <v>78475</v>
      </c>
      <c r="E24" s="12">
        <v>94504.94</v>
      </c>
      <c r="F24" s="9">
        <f t="shared" si="5"/>
        <v>172979.94</v>
      </c>
      <c r="G24" s="12">
        <v>16851.93</v>
      </c>
      <c r="H24" s="12">
        <v>8613.92</v>
      </c>
      <c r="I24" s="12">
        <f t="shared" si="6"/>
        <v>156128.01</v>
      </c>
    </row>
    <row r="25" spans="2:9" ht="12.75">
      <c r="B25" s="10" t="s">
        <v>28</v>
      </c>
      <c r="C25" s="11"/>
      <c r="D25" s="9">
        <v>54049500</v>
      </c>
      <c r="E25" s="12">
        <v>0</v>
      </c>
      <c r="F25" s="9">
        <f t="shared" si="5"/>
        <v>54049500</v>
      </c>
      <c r="G25" s="12">
        <v>14436437.97</v>
      </c>
      <c r="H25" s="12">
        <v>13614255.14</v>
      </c>
      <c r="I25" s="12">
        <f t="shared" si="6"/>
        <v>39613062.03</v>
      </c>
    </row>
    <row r="26" spans="2:9" ht="12.75">
      <c r="B26" s="10" t="s">
        <v>29</v>
      </c>
      <c r="C26" s="11"/>
      <c r="D26" s="9">
        <v>319900</v>
      </c>
      <c r="E26" s="12">
        <v>22942.66</v>
      </c>
      <c r="F26" s="9">
        <f t="shared" si="5"/>
        <v>342842.66</v>
      </c>
      <c r="G26" s="12">
        <v>46502.73</v>
      </c>
      <c r="H26" s="12">
        <v>41053.74</v>
      </c>
      <c r="I26" s="12">
        <f t="shared" si="6"/>
        <v>296339.93</v>
      </c>
    </row>
    <row r="27" spans="2:9" ht="12.75">
      <c r="B27" s="10" t="s">
        <v>30</v>
      </c>
      <c r="C27" s="11"/>
      <c r="D27" s="9">
        <v>19200</v>
      </c>
      <c r="E27" s="12">
        <v>-3600</v>
      </c>
      <c r="F27" s="9">
        <f t="shared" si="5"/>
        <v>15600</v>
      </c>
      <c r="G27" s="12">
        <v>0</v>
      </c>
      <c r="H27" s="12">
        <v>0</v>
      </c>
      <c r="I27" s="12">
        <f t="shared" si="6"/>
        <v>15600</v>
      </c>
    </row>
    <row r="28" spans="2:9" ht="12.75">
      <c r="B28" s="10" t="s">
        <v>31</v>
      </c>
      <c r="C28" s="11"/>
      <c r="D28" s="9">
        <v>3733642</v>
      </c>
      <c r="E28" s="12">
        <v>1008244.17</v>
      </c>
      <c r="F28" s="9">
        <f t="shared" si="5"/>
        <v>4741886.17</v>
      </c>
      <c r="G28" s="12">
        <v>744107.67</v>
      </c>
      <c r="H28" s="12">
        <v>410153.34</v>
      </c>
      <c r="I28" s="12">
        <f t="shared" si="6"/>
        <v>3997778.5</v>
      </c>
    </row>
    <row r="29" spans="2:9" ht="12.75">
      <c r="B29" s="7" t="s">
        <v>32</v>
      </c>
      <c r="C29" s="8"/>
      <c r="D29" s="9">
        <f aca="true" t="shared" si="7" ref="D29:I29">SUM(D30:D38)</f>
        <v>71864402.85</v>
      </c>
      <c r="E29" s="9">
        <f t="shared" si="7"/>
        <v>27988246.389999997</v>
      </c>
      <c r="F29" s="9">
        <f t="shared" si="7"/>
        <v>99852649.24</v>
      </c>
      <c r="G29" s="9">
        <f t="shared" si="7"/>
        <v>20883141.880000003</v>
      </c>
      <c r="H29" s="9">
        <f t="shared" si="7"/>
        <v>16146038.78</v>
      </c>
      <c r="I29" s="9">
        <f t="shared" si="7"/>
        <v>78969507.36000001</v>
      </c>
    </row>
    <row r="30" spans="2:9" ht="12.75">
      <c r="B30" s="10" t="s">
        <v>33</v>
      </c>
      <c r="C30" s="11"/>
      <c r="D30" s="9">
        <v>2151248</v>
      </c>
      <c r="E30" s="12">
        <v>22739000</v>
      </c>
      <c r="F30" s="9">
        <f aca="true" t="shared" si="8" ref="F30:F38">D30+E30</f>
        <v>24890248</v>
      </c>
      <c r="G30" s="12">
        <v>7856749.94</v>
      </c>
      <c r="H30" s="12">
        <v>7775881.61</v>
      </c>
      <c r="I30" s="12">
        <f t="shared" si="6"/>
        <v>17033498.06</v>
      </c>
    </row>
    <row r="31" spans="2:9" ht="12.75">
      <c r="B31" s="10" t="s">
        <v>34</v>
      </c>
      <c r="C31" s="11"/>
      <c r="D31" s="9">
        <v>12192660</v>
      </c>
      <c r="E31" s="12">
        <v>544644.72</v>
      </c>
      <c r="F31" s="9">
        <f t="shared" si="8"/>
        <v>12737304.72</v>
      </c>
      <c r="G31" s="12">
        <v>2711465.81</v>
      </c>
      <c r="H31" s="12">
        <v>770000</v>
      </c>
      <c r="I31" s="12">
        <f t="shared" si="6"/>
        <v>10025838.91</v>
      </c>
    </row>
    <row r="32" spans="2:9" ht="12.75">
      <c r="B32" s="10" t="s">
        <v>35</v>
      </c>
      <c r="C32" s="11"/>
      <c r="D32" s="9">
        <v>9828085</v>
      </c>
      <c r="E32" s="12">
        <v>7275214.02</v>
      </c>
      <c r="F32" s="9">
        <f t="shared" si="8"/>
        <v>17103299.02</v>
      </c>
      <c r="G32" s="12">
        <v>3135812.47</v>
      </c>
      <c r="H32" s="12">
        <v>1189439.12</v>
      </c>
      <c r="I32" s="12">
        <f t="shared" si="6"/>
        <v>13967486.549999999</v>
      </c>
    </row>
    <row r="33" spans="2:9" ht="12.75">
      <c r="B33" s="10" t="s">
        <v>36</v>
      </c>
      <c r="C33" s="11"/>
      <c r="D33" s="9">
        <v>19198341</v>
      </c>
      <c r="E33" s="12">
        <v>-4099658</v>
      </c>
      <c r="F33" s="9">
        <f t="shared" si="8"/>
        <v>15098683</v>
      </c>
      <c r="G33" s="12">
        <v>2473509.52</v>
      </c>
      <c r="H33" s="12">
        <v>2473509.52</v>
      </c>
      <c r="I33" s="12">
        <f t="shared" si="6"/>
        <v>12625173.48</v>
      </c>
    </row>
    <row r="34" spans="2:9" ht="12.75">
      <c r="B34" s="10" t="s">
        <v>37</v>
      </c>
      <c r="C34" s="11"/>
      <c r="D34" s="9">
        <v>516313</v>
      </c>
      <c r="E34" s="12">
        <v>1480010.99</v>
      </c>
      <c r="F34" s="9">
        <f t="shared" si="8"/>
        <v>1996323.99</v>
      </c>
      <c r="G34" s="12">
        <v>397242.82</v>
      </c>
      <c r="H34" s="12">
        <v>111111.35</v>
      </c>
      <c r="I34" s="12">
        <f t="shared" si="6"/>
        <v>1599081.17</v>
      </c>
    </row>
    <row r="35" spans="2:9" ht="12.75">
      <c r="B35" s="10" t="s">
        <v>38</v>
      </c>
      <c r="C35" s="11"/>
      <c r="D35" s="9">
        <v>3092000</v>
      </c>
      <c r="E35" s="12">
        <v>-210200</v>
      </c>
      <c r="F35" s="9">
        <f t="shared" si="8"/>
        <v>2881800</v>
      </c>
      <c r="G35" s="12">
        <v>396901.68</v>
      </c>
      <c r="H35" s="12">
        <v>27573.14</v>
      </c>
      <c r="I35" s="12">
        <f t="shared" si="6"/>
        <v>2484898.32</v>
      </c>
    </row>
    <row r="36" spans="2:9" ht="12.75">
      <c r="B36" s="10" t="s">
        <v>39</v>
      </c>
      <c r="C36" s="11"/>
      <c r="D36" s="9">
        <v>1616277</v>
      </c>
      <c r="E36" s="12">
        <v>9962.26</v>
      </c>
      <c r="F36" s="9">
        <f t="shared" si="8"/>
        <v>1626239.26</v>
      </c>
      <c r="G36" s="12">
        <v>230987.12</v>
      </c>
      <c r="H36" s="12">
        <v>230987.12</v>
      </c>
      <c r="I36" s="12">
        <f t="shared" si="6"/>
        <v>1395252.1400000001</v>
      </c>
    </row>
    <row r="37" spans="2:9" ht="12.75">
      <c r="B37" s="10" t="s">
        <v>40</v>
      </c>
      <c r="C37" s="11"/>
      <c r="D37" s="9">
        <v>8114413</v>
      </c>
      <c r="E37" s="12">
        <v>240691</v>
      </c>
      <c r="F37" s="9">
        <f t="shared" si="8"/>
        <v>8355104</v>
      </c>
      <c r="G37" s="12">
        <v>2953846.73</v>
      </c>
      <c r="H37" s="12">
        <v>2862846.73</v>
      </c>
      <c r="I37" s="12">
        <f t="shared" si="6"/>
        <v>5401257.27</v>
      </c>
    </row>
    <row r="38" spans="2:9" ht="12.75">
      <c r="B38" s="10" t="s">
        <v>41</v>
      </c>
      <c r="C38" s="11"/>
      <c r="D38" s="9">
        <v>15155065.85</v>
      </c>
      <c r="E38" s="12">
        <v>8581.4</v>
      </c>
      <c r="F38" s="9">
        <f t="shared" si="8"/>
        <v>15163647.25</v>
      </c>
      <c r="G38" s="12">
        <v>726625.79</v>
      </c>
      <c r="H38" s="12">
        <v>704690.19</v>
      </c>
      <c r="I38" s="12">
        <f t="shared" si="6"/>
        <v>14437021.46</v>
      </c>
    </row>
    <row r="39" spans="2:9" ht="25.5" customHeight="1">
      <c r="B39" s="26" t="s">
        <v>42</v>
      </c>
      <c r="C39" s="27"/>
      <c r="D39" s="9">
        <f aca="true" t="shared" si="9" ref="D39:I39">SUM(D40:D48)</f>
        <v>221315183.88</v>
      </c>
      <c r="E39" s="9">
        <f t="shared" si="9"/>
        <v>380790</v>
      </c>
      <c r="F39" s="9">
        <f>SUM(F40:F48)</f>
        <v>221695973.88</v>
      </c>
      <c r="G39" s="9">
        <f t="shared" si="9"/>
        <v>53652010.17</v>
      </c>
      <c r="H39" s="9">
        <f t="shared" si="9"/>
        <v>53652010.17</v>
      </c>
      <c r="I39" s="9">
        <f t="shared" si="9"/>
        <v>168043963.70999998</v>
      </c>
    </row>
    <row r="40" spans="2:9" ht="12.75">
      <c r="B40" s="10" t="s">
        <v>43</v>
      </c>
      <c r="C40" s="11"/>
      <c r="D40" s="9"/>
      <c r="E40" s="12"/>
      <c r="F40" s="9">
        <f>D40+E40</f>
        <v>0</v>
      </c>
      <c r="G40" s="12"/>
      <c r="H40" s="12"/>
      <c r="I40" s="12">
        <f t="shared" si="6"/>
        <v>0</v>
      </c>
    </row>
    <row r="41" spans="2:9" ht="12.75">
      <c r="B41" s="10" t="s">
        <v>44</v>
      </c>
      <c r="C41" s="11"/>
      <c r="D41" s="9"/>
      <c r="E41" s="12"/>
      <c r="F41" s="9">
        <f aca="true" t="shared" si="10" ref="F41:F83">D41+E41</f>
        <v>0</v>
      </c>
      <c r="G41" s="12"/>
      <c r="H41" s="12"/>
      <c r="I41" s="12">
        <f t="shared" si="6"/>
        <v>0</v>
      </c>
    </row>
    <row r="42" spans="2:9" ht="12.75">
      <c r="B42" s="10" t="s">
        <v>45</v>
      </c>
      <c r="C42" s="11"/>
      <c r="D42" s="9">
        <v>70000000</v>
      </c>
      <c r="E42" s="12">
        <v>380790</v>
      </c>
      <c r="F42" s="9">
        <f t="shared" si="10"/>
        <v>70380790</v>
      </c>
      <c r="G42" s="12">
        <v>22321515.7</v>
      </c>
      <c r="H42" s="12">
        <v>22321515.7</v>
      </c>
      <c r="I42" s="12">
        <f t="shared" si="6"/>
        <v>48059274.3</v>
      </c>
    </row>
    <row r="43" spans="2:9" ht="12.75">
      <c r="B43" s="10" t="s">
        <v>46</v>
      </c>
      <c r="C43" s="11"/>
      <c r="D43" s="9">
        <v>16864035</v>
      </c>
      <c r="E43" s="12">
        <v>0</v>
      </c>
      <c r="F43" s="9">
        <f t="shared" si="10"/>
        <v>16864035</v>
      </c>
      <c r="G43" s="12">
        <v>8852644.11</v>
      </c>
      <c r="H43" s="12">
        <v>8852644.11</v>
      </c>
      <c r="I43" s="12">
        <f t="shared" si="6"/>
        <v>8011390.890000001</v>
      </c>
    </row>
    <row r="44" spans="2:9" ht="12.75">
      <c r="B44" s="10" t="s">
        <v>47</v>
      </c>
      <c r="C44" s="11"/>
      <c r="D44" s="9">
        <v>134451148.88</v>
      </c>
      <c r="E44" s="12">
        <v>0</v>
      </c>
      <c r="F44" s="9">
        <f t="shared" si="10"/>
        <v>134451148.88</v>
      </c>
      <c r="G44" s="12">
        <v>22477850.36</v>
      </c>
      <c r="H44" s="12">
        <v>22477850.36</v>
      </c>
      <c r="I44" s="12">
        <f t="shared" si="6"/>
        <v>111973298.52</v>
      </c>
    </row>
    <row r="45" spans="2:9" ht="12.75">
      <c r="B45" s="10" t="s">
        <v>48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2.75">
      <c r="B46" s="10" t="s">
        <v>49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2.75">
      <c r="B47" s="10" t="s">
        <v>50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2.75">
      <c r="B48" s="10" t="s">
        <v>51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ht="12.75">
      <c r="B49" s="26" t="s">
        <v>52</v>
      </c>
      <c r="C49" s="27"/>
      <c r="D49" s="9">
        <f aca="true" t="shared" si="11" ref="D49:I49">SUM(D50:D58)</f>
        <v>1925993.8</v>
      </c>
      <c r="E49" s="9">
        <f t="shared" si="11"/>
        <v>89850.06</v>
      </c>
      <c r="F49" s="9">
        <f t="shared" si="11"/>
        <v>2015843.86</v>
      </c>
      <c r="G49" s="9">
        <f t="shared" si="11"/>
        <v>277760.38</v>
      </c>
      <c r="H49" s="9">
        <f t="shared" si="11"/>
        <v>252588.38</v>
      </c>
      <c r="I49" s="9">
        <f t="shared" si="11"/>
        <v>1738083.48</v>
      </c>
    </row>
    <row r="50" spans="2:9" ht="12.75">
      <c r="B50" s="10" t="s">
        <v>53</v>
      </c>
      <c r="C50" s="11"/>
      <c r="D50" s="9">
        <v>1315993.8</v>
      </c>
      <c r="E50" s="12">
        <v>31924.06</v>
      </c>
      <c r="F50" s="9">
        <f t="shared" si="10"/>
        <v>1347917.86</v>
      </c>
      <c r="G50" s="12">
        <v>243584.38</v>
      </c>
      <c r="H50" s="12">
        <v>218412.38</v>
      </c>
      <c r="I50" s="12">
        <f t="shared" si="6"/>
        <v>1104333.48</v>
      </c>
    </row>
    <row r="51" spans="2:9" ht="12.75">
      <c r="B51" s="10" t="s">
        <v>54</v>
      </c>
      <c r="C51" s="11"/>
      <c r="D51" s="9"/>
      <c r="E51" s="12"/>
      <c r="F51" s="9">
        <f t="shared" si="10"/>
        <v>0</v>
      </c>
      <c r="G51" s="12"/>
      <c r="H51" s="12"/>
      <c r="I51" s="12">
        <f t="shared" si="6"/>
        <v>0</v>
      </c>
    </row>
    <row r="52" spans="2:9" ht="12.75">
      <c r="B52" s="10" t="s">
        <v>55</v>
      </c>
      <c r="C52" s="11"/>
      <c r="D52" s="9">
        <v>0</v>
      </c>
      <c r="E52" s="12">
        <v>4500</v>
      </c>
      <c r="F52" s="9">
        <f t="shared" si="10"/>
        <v>4500</v>
      </c>
      <c r="G52" s="12">
        <v>4500</v>
      </c>
      <c r="H52" s="12">
        <v>4500</v>
      </c>
      <c r="I52" s="12">
        <f t="shared" si="6"/>
        <v>0</v>
      </c>
    </row>
    <row r="53" spans="2:9" ht="12.75">
      <c r="B53" s="10" t="s">
        <v>56</v>
      </c>
      <c r="C53" s="11"/>
      <c r="D53" s="9">
        <v>499999</v>
      </c>
      <c r="E53" s="12">
        <v>9000</v>
      </c>
      <c r="F53" s="9">
        <f t="shared" si="10"/>
        <v>508999</v>
      </c>
      <c r="G53" s="12">
        <v>0</v>
      </c>
      <c r="H53" s="12">
        <v>0</v>
      </c>
      <c r="I53" s="12">
        <f t="shared" si="6"/>
        <v>508999</v>
      </c>
    </row>
    <row r="54" spans="2:9" ht="12.75">
      <c r="B54" s="10" t="s">
        <v>57</v>
      </c>
      <c r="C54" s="11"/>
      <c r="D54" s="9">
        <v>1</v>
      </c>
      <c r="E54" s="12">
        <v>0</v>
      </c>
      <c r="F54" s="9">
        <f t="shared" si="10"/>
        <v>1</v>
      </c>
      <c r="G54" s="12">
        <v>0</v>
      </c>
      <c r="H54" s="12">
        <v>0</v>
      </c>
      <c r="I54" s="12">
        <f t="shared" si="6"/>
        <v>1</v>
      </c>
    </row>
    <row r="55" spans="2:9" ht="12.75">
      <c r="B55" s="10" t="s">
        <v>58</v>
      </c>
      <c r="C55" s="11"/>
      <c r="D55" s="9">
        <v>110000</v>
      </c>
      <c r="E55" s="12">
        <v>44426</v>
      </c>
      <c r="F55" s="9">
        <f t="shared" si="10"/>
        <v>154426</v>
      </c>
      <c r="G55" s="12">
        <v>29676</v>
      </c>
      <c r="H55" s="12">
        <v>29676</v>
      </c>
      <c r="I55" s="12">
        <f t="shared" si="6"/>
        <v>124750</v>
      </c>
    </row>
    <row r="56" spans="2:9" ht="12.75">
      <c r="B56" s="10" t="s">
        <v>59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ht="12.75">
      <c r="B57" s="10" t="s">
        <v>60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ht="12.75">
      <c r="B58" s="10" t="s">
        <v>61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ht="12.75">
      <c r="B59" s="7" t="s">
        <v>62</v>
      </c>
      <c r="C59" s="8"/>
      <c r="D59" s="9">
        <f>SUM(D60:D62)</f>
        <v>0</v>
      </c>
      <c r="E59" s="9">
        <f>SUM(E60:E62)</f>
        <v>2409168</v>
      </c>
      <c r="F59" s="9">
        <f>SUM(F60:F62)</f>
        <v>2409168</v>
      </c>
      <c r="G59" s="9">
        <f>SUM(G60:G62)</f>
        <v>0</v>
      </c>
      <c r="H59" s="9">
        <f>SUM(H60:H62)</f>
        <v>0</v>
      </c>
      <c r="I59" s="12">
        <f t="shared" si="6"/>
        <v>2409168</v>
      </c>
    </row>
    <row r="60" spans="2:9" ht="12.75">
      <c r="B60" s="10" t="s">
        <v>63</v>
      </c>
      <c r="C60" s="11"/>
      <c r="D60" s="9">
        <v>0</v>
      </c>
      <c r="E60" s="12">
        <v>2409168</v>
      </c>
      <c r="F60" s="9">
        <f t="shared" si="10"/>
        <v>2409168</v>
      </c>
      <c r="G60" s="12">
        <v>0</v>
      </c>
      <c r="H60" s="12">
        <v>0</v>
      </c>
      <c r="I60" s="12">
        <f t="shared" si="6"/>
        <v>2409168</v>
      </c>
    </row>
    <row r="61" spans="2:9" ht="12.75">
      <c r="B61" s="10" t="s">
        <v>64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ht="12.75">
      <c r="B62" s="10" t="s">
        <v>65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ht="12.75">
      <c r="B63" s="26" t="s">
        <v>66</v>
      </c>
      <c r="C63" s="27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67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ht="12.75">
      <c r="B65" s="10" t="s">
        <v>68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2.75">
      <c r="B66" s="10" t="s">
        <v>69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2.75">
      <c r="B67" s="10" t="s">
        <v>70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2.75">
      <c r="B68" s="10" t="s">
        <v>71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2.75">
      <c r="B69" s="10" t="s">
        <v>72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2.75">
      <c r="B70" s="10" t="s">
        <v>73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2.75">
      <c r="B71" s="10" t="s">
        <v>74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2.75">
      <c r="B72" s="7" t="s">
        <v>75</v>
      </c>
      <c r="C72" s="8"/>
      <c r="D72" s="9">
        <f>SUM(D73:D75)</f>
        <v>0</v>
      </c>
      <c r="E72" s="9">
        <f>SUM(E73:E75)</f>
        <v>0</v>
      </c>
      <c r="F72" s="9">
        <f>SUM(F73:F75)</f>
        <v>0</v>
      </c>
      <c r="G72" s="9">
        <f>SUM(G73:G75)</f>
        <v>0</v>
      </c>
      <c r="H72" s="9">
        <f>SUM(H73:H75)</f>
        <v>0</v>
      </c>
      <c r="I72" s="12">
        <f t="shared" si="6"/>
        <v>0</v>
      </c>
    </row>
    <row r="73" spans="2:9" ht="12.75">
      <c r="B73" s="10" t="s">
        <v>76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ht="12.75">
      <c r="B74" s="10" t="s">
        <v>77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2.75">
      <c r="B75" s="10" t="s">
        <v>78</v>
      </c>
      <c r="C75" s="11"/>
      <c r="D75" s="9">
        <v>0</v>
      </c>
      <c r="E75" s="12">
        <v>0</v>
      </c>
      <c r="F75" s="9">
        <f t="shared" si="10"/>
        <v>0</v>
      </c>
      <c r="G75" s="12">
        <v>0</v>
      </c>
      <c r="H75" s="12">
        <v>0</v>
      </c>
      <c r="I75" s="12">
        <f t="shared" si="6"/>
        <v>0</v>
      </c>
    </row>
    <row r="76" spans="2:9" ht="12.75">
      <c r="B76" s="7" t="s">
        <v>79</v>
      </c>
      <c r="C76" s="8"/>
      <c r="D76" s="9">
        <f>SUM(D77:D83)</f>
        <v>10000001</v>
      </c>
      <c r="E76" s="9">
        <f>SUM(E77:E83)</f>
        <v>5000</v>
      </c>
      <c r="F76" s="9">
        <f>SUM(F77:F83)</f>
        <v>10005001</v>
      </c>
      <c r="G76" s="9">
        <f>SUM(G77:G83)</f>
        <v>257015.85</v>
      </c>
      <c r="H76" s="9">
        <f>SUM(H77:H83)</f>
        <v>257015.85</v>
      </c>
      <c r="I76" s="12">
        <f t="shared" si="6"/>
        <v>9747985.15</v>
      </c>
    </row>
    <row r="77" spans="2:9" ht="12.75">
      <c r="B77" s="10" t="s">
        <v>80</v>
      </c>
      <c r="C77" s="11"/>
      <c r="D77" s="9">
        <v>0</v>
      </c>
      <c r="E77" s="12">
        <v>0</v>
      </c>
      <c r="F77" s="9">
        <f t="shared" si="10"/>
        <v>0</v>
      </c>
      <c r="G77" s="12">
        <v>0</v>
      </c>
      <c r="H77" s="12">
        <v>0</v>
      </c>
      <c r="I77" s="12">
        <f t="shared" si="6"/>
        <v>0</v>
      </c>
    </row>
    <row r="78" spans="2:9" ht="12.75">
      <c r="B78" s="10" t="s">
        <v>81</v>
      </c>
      <c r="C78" s="11"/>
      <c r="D78" s="9">
        <v>0</v>
      </c>
      <c r="E78" s="12">
        <v>599000</v>
      </c>
      <c r="F78" s="9">
        <f t="shared" si="10"/>
        <v>599000</v>
      </c>
      <c r="G78" s="12">
        <v>257015.85</v>
      </c>
      <c r="H78" s="12">
        <v>257015.85</v>
      </c>
      <c r="I78" s="12">
        <f t="shared" si="6"/>
        <v>341984.15</v>
      </c>
    </row>
    <row r="79" spans="2:9" ht="12.75">
      <c r="B79" s="10" t="s">
        <v>82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2.75">
      <c r="B80" s="10" t="s">
        <v>83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2.75">
      <c r="B81" s="10" t="s">
        <v>84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ht="12.75">
      <c r="B82" s="10" t="s">
        <v>85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2.75">
      <c r="B83" s="10" t="s">
        <v>86</v>
      </c>
      <c r="C83" s="11"/>
      <c r="D83" s="9">
        <v>10000001</v>
      </c>
      <c r="E83" s="12">
        <v>-594000</v>
      </c>
      <c r="F83" s="9">
        <f t="shared" si="10"/>
        <v>9406001</v>
      </c>
      <c r="G83" s="12">
        <v>0</v>
      </c>
      <c r="H83" s="12">
        <v>0</v>
      </c>
      <c r="I83" s="12">
        <f t="shared" si="6"/>
        <v>9406001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87</v>
      </c>
      <c r="C85" s="18"/>
      <c r="D85" s="19">
        <f aca="true" t="shared" si="12" ref="D85:I85">D86+D104+D94+D114+D124+D134+D138+D147+D151</f>
        <v>271442403.71000004</v>
      </c>
      <c r="E85" s="19">
        <f>E86+E104+E94+E114+E124+E134+E138+E147+E151</f>
        <v>54665218.28</v>
      </c>
      <c r="F85" s="19">
        <f t="shared" si="12"/>
        <v>326107621.99</v>
      </c>
      <c r="G85" s="19">
        <f>G86+G104+G94+G114+G124+G134+G138+G147+G151</f>
        <v>55730645.589999996</v>
      </c>
      <c r="H85" s="19">
        <f>H86+H104+H94+H114+H124+H134+H138+H147+H151</f>
        <v>55730645.589999996</v>
      </c>
      <c r="I85" s="19">
        <f t="shared" si="12"/>
        <v>270376976.4</v>
      </c>
    </row>
    <row r="86" spans="2:9" ht="12.75">
      <c r="B86" s="7" t="s">
        <v>14</v>
      </c>
      <c r="C86" s="8"/>
      <c r="D86" s="9">
        <f>SUM(D87:D93)</f>
        <v>63956989.11</v>
      </c>
      <c r="E86" s="9">
        <f>SUM(E87:E93)</f>
        <v>8864072.35</v>
      </c>
      <c r="F86" s="9">
        <f>SUM(F87:F93)</f>
        <v>72821061.46</v>
      </c>
      <c r="G86" s="9">
        <f>SUM(G87:G93)</f>
        <v>11573083.549999999</v>
      </c>
      <c r="H86" s="9">
        <f>SUM(H87:H93)</f>
        <v>11573083.549999999</v>
      </c>
      <c r="I86" s="12">
        <f aca="true" t="shared" si="13" ref="I86:I149">F86-G86</f>
        <v>61247977.91</v>
      </c>
    </row>
    <row r="87" spans="2:9" ht="12.75">
      <c r="B87" s="10" t="s">
        <v>15</v>
      </c>
      <c r="C87" s="11"/>
      <c r="D87" s="9">
        <v>43207953.15</v>
      </c>
      <c r="E87" s="12">
        <v>3000000</v>
      </c>
      <c r="F87" s="9">
        <f aca="true" t="shared" si="14" ref="F87:F103">D87+E87</f>
        <v>46207953.15</v>
      </c>
      <c r="G87" s="12">
        <v>11316531.83</v>
      </c>
      <c r="H87" s="12">
        <v>11316531.83</v>
      </c>
      <c r="I87" s="12">
        <f t="shared" si="13"/>
        <v>34891421.32</v>
      </c>
    </row>
    <row r="88" spans="2:9" ht="12.75">
      <c r="B88" s="10" t="s">
        <v>16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ht="12.75">
      <c r="B89" s="10" t="s">
        <v>17</v>
      </c>
      <c r="C89" s="11"/>
      <c r="D89" s="9">
        <v>15288464.48</v>
      </c>
      <c r="E89" s="12">
        <v>2500000</v>
      </c>
      <c r="F89" s="9">
        <f t="shared" si="14"/>
        <v>17788464.48</v>
      </c>
      <c r="G89" s="12">
        <v>251406.28</v>
      </c>
      <c r="H89" s="12">
        <v>251406.28</v>
      </c>
      <c r="I89" s="12">
        <f t="shared" si="13"/>
        <v>17537058.2</v>
      </c>
    </row>
    <row r="90" spans="2:9" ht="12.75">
      <c r="B90" s="10" t="s">
        <v>18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2.75">
      <c r="B91" s="10" t="s">
        <v>19</v>
      </c>
      <c r="C91" s="11"/>
      <c r="D91" s="9">
        <v>5460571.48</v>
      </c>
      <c r="E91" s="12">
        <v>3364072.35</v>
      </c>
      <c r="F91" s="9">
        <f t="shared" si="14"/>
        <v>8824643.83</v>
      </c>
      <c r="G91" s="12">
        <v>5145.44</v>
      </c>
      <c r="H91" s="12">
        <v>5145.44</v>
      </c>
      <c r="I91" s="12">
        <f t="shared" si="13"/>
        <v>8819498.39</v>
      </c>
    </row>
    <row r="92" spans="2:9" ht="12.75">
      <c r="B92" s="10" t="s">
        <v>20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2.75">
      <c r="B93" s="10" t="s">
        <v>21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2.75">
      <c r="B94" s="7" t="s">
        <v>22</v>
      </c>
      <c r="C94" s="8"/>
      <c r="D94" s="9">
        <f>SUM(D95:D103)</f>
        <v>0</v>
      </c>
      <c r="E94" s="9">
        <f>SUM(E95:E103)</f>
        <v>7257125.29</v>
      </c>
      <c r="F94" s="9">
        <f>SUM(F95:F103)</f>
        <v>7257125.29</v>
      </c>
      <c r="G94" s="9">
        <f>SUM(G95:G103)</f>
        <v>0</v>
      </c>
      <c r="H94" s="9">
        <f>SUM(H95:H103)</f>
        <v>0</v>
      </c>
      <c r="I94" s="12">
        <f t="shared" si="13"/>
        <v>7257125.29</v>
      </c>
    </row>
    <row r="95" spans="2:9" ht="12.75">
      <c r="B95" s="10" t="s">
        <v>23</v>
      </c>
      <c r="C95" s="11"/>
      <c r="D95" s="9">
        <v>0</v>
      </c>
      <c r="E95" s="12">
        <v>90125.29</v>
      </c>
      <c r="F95" s="9">
        <f t="shared" si="14"/>
        <v>90125.29</v>
      </c>
      <c r="G95" s="12">
        <v>0</v>
      </c>
      <c r="H95" s="12">
        <v>0</v>
      </c>
      <c r="I95" s="12">
        <f t="shared" si="13"/>
        <v>90125.29</v>
      </c>
    </row>
    <row r="96" spans="2:9" ht="12.75">
      <c r="B96" s="10" t="s">
        <v>24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ht="12.75">
      <c r="B97" s="10" t="s">
        <v>25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ht="12.75">
      <c r="B98" s="10" t="s">
        <v>26</v>
      </c>
      <c r="C98" s="11"/>
      <c r="D98" s="9"/>
      <c r="E98" s="12"/>
      <c r="F98" s="9">
        <f t="shared" si="14"/>
        <v>0</v>
      </c>
      <c r="G98" s="12"/>
      <c r="H98" s="12"/>
      <c r="I98" s="12">
        <f t="shared" si="13"/>
        <v>0</v>
      </c>
    </row>
    <row r="99" spans="2:9" ht="12.75">
      <c r="B99" s="10" t="s">
        <v>27</v>
      </c>
      <c r="C99" s="11"/>
      <c r="D99" s="9"/>
      <c r="E99" s="12"/>
      <c r="F99" s="9">
        <f t="shared" si="14"/>
        <v>0</v>
      </c>
      <c r="G99" s="12"/>
      <c r="H99" s="12"/>
      <c r="I99" s="12">
        <f t="shared" si="13"/>
        <v>0</v>
      </c>
    </row>
    <row r="100" spans="2:9" ht="12.75">
      <c r="B100" s="10" t="s">
        <v>28</v>
      </c>
      <c r="C100" s="11"/>
      <c r="D100" s="9"/>
      <c r="E100" s="12"/>
      <c r="F100" s="9">
        <f t="shared" si="14"/>
        <v>0</v>
      </c>
      <c r="G100" s="12"/>
      <c r="H100" s="12"/>
      <c r="I100" s="12">
        <f t="shared" si="13"/>
        <v>0</v>
      </c>
    </row>
    <row r="101" spans="2:9" ht="12.75">
      <c r="B101" s="10" t="s">
        <v>29</v>
      </c>
      <c r="C101" s="11"/>
      <c r="D101" s="9">
        <v>0</v>
      </c>
      <c r="E101" s="12">
        <v>6248000</v>
      </c>
      <c r="F101" s="9">
        <f t="shared" si="14"/>
        <v>6248000</v>
      </c>
      <c r="G101" s="12">
        <v>0</v>
      </c>
      <c r="H101" s="12">
        <v>0</v>
      </c>
      <c r="I101" s="12">
        <f t="shared" si="13"/>
        <v>6248000</v>
      </c>
    </row>
    <row r="102" spans="2:9" ht="12.75">
      <c r="B102" s="10" t="s">
        <v>30</v>
      </c>
      <c r="C102" s="11"/>
      <c r="D102" s="9">
        <v>0</v>
      </c>
      <c r="E102" s="12">
        <v>900000</v>
      </c>
      <c r="F102" s="9">
        <f t="shared" si="14"/>
        <v>900000</v>
      </c>
      <c r="G102" s="12">
        <v>0</v>
      </c>
      <c r="H102" s="12">
        <v>0</v>
      </c>
      <c r="I102" s="12">
        <f t="shared" si="13"/>
        <v>900000</v>
      </c>
    </row>
    <row r="103" spans="2:9" ht="12.75">
      <c r="B103" s="10" t="s">
        <v>31</v>
      </c>
      <c r="C103" s="11"/>
      <c r="D103" s="9">
        <v>0</v>
      </c>
      <c r="E103" s="12">
        <v>19000</v>
      </c>
      <c r="F103" s="9">
        <f t="shared" si="14"/>
        <v>19000</v>
      </c>
      <c r="G103" s="12">
        <v>0</v>
      </c>
      <c r="H103" s="12">
        <v>0</v>
      </c>
      <c r="I103" s="12">
        <f t="shared" si="13"/>
        <v>19000</v>
      </c>
    </row>
    <row r="104" spans="2:9" ht="12.75">
      <c r="B104" s="7" t="s">
        <v>32</v>
      </c>
      <c r="C104" s="8"/>
      <c r="D104" s="9">
        <f>SUM(D105:D113)</f>
        <v>42200000</v>
      </c>
      <c r="E104" s="9">
        <f>SUM(E105:E113)</f>
        <v>-7243630</v>
      </c>
      <c r="F104" s="9">
        <f>SUM(F105:F113)</f>
        <v>34956370</v>
      </c>
      <c r="G104" s="9">
        <f>SUM(G105:G113)</f>
        <v>0</v>
      </c>
      <c r="H104" s="9">
        <f>SUM(H105:H113)</f>
        <v>0</v>
      </c>
      <c r="I104" s="12">
        <f t="shared" si="13"/>
        <v>34956370</v>
      </c>
    </row>
    <row r="105" spans="2:9" ht="12.75">
      <c r="B105" s="10" t="s">
        <v>33</v>
      </c>
      <c r="C105" s="11"/>
      <c r="D105" s="9">
        <v>42200000</v>
      </c>
      <c r="E105" s="12">
        <v>-14900000</v>
      </c>
      <c r="F105" s="12">
        <f>D105+E105</f>
        <v>27300000</v>
      </c>
      <c r="G105" s="12">
        <v>0</v>
      </c>
      <c r="H105" s="12">
        <v>0</v>
      </c>
      <c r="I105" s="12">
        <f t="shared" si="13"/>
        <v>27300000</v>
      </c>
    </row>
    <row r="106" spans="2:9" ht="12.75">
      <c r="B106" s="10" t="s">
        <v>34</v>
      </c>
      <c r="C106" s="11"/>
      <c r="D106" s="9"/>
      <c r="E106" s="12"/>
      <c r="F106" s="12">
        <f aca="true" t="shared" si="15" ref="F106:F113">D106+E106</f>
        <v>0</v>
      </c>
      <c r="G106" s="12"/>
      <c r="H106" s="12"/>
      <c r="I106" s="12">
        <f t="shared" si="13"/>
        <v>0</v>
      </c>
    </row>
    <row r="107" spans="2:9" ht="12.75">
      <c r="B107" s="10" t="s">
        <v>35</v>
      </c>
      <c r="C107" s="11"/>
      <c r="D107" s="9">
        <v>0</v>
      </c>
      <c r="E107" s="12">
        <v>7656369</v>
      </c>
      <c r="F107" s="12">
        <f t="shared" si="15"/>
        <v>7656369</v>
      </c>
      <c r="G107" s="12">
        <v>0</v>
      </c>
      <c r="H107" s="12">
        <v>0</v>
      </c>
      <c r="I107" s="12">
        <f t="shared" si="13"/>
        <v>7656369</v>
      </c>
    </row>
    <row r="108" spans="2:9" ht="12.75">
      <c r="B108" s="10" t="s">
        <v>36</v>
      </c>
      <c r="C108" s="11"/>
      <c r="D108" s="9"/>
      <c r="E108" s="12"/>
      <c r="F108" s="12">
        <f t="shared" si="15"/>
        <v>0</v>
      </c>
      <c r="G108" s="12"/>
      <c r="H108" s="12"/>
      <c r="I108" s="12">
        <f t="shared" si="13"/>
        <v>0</v>
      </c>
    </row>
    <row r="109" spans="2:9" ht="12.75">
      <c r="B109" s="10" t="s">
        <v>37</v>
      </c>
      <c r="C109" s="11"/>
      <c r="D109" s="9">
        <v>0</v>
      </c>
      <c r="E109" s="12">
        <v>1</v>
      </c>
      <c r="F109" s="12">
        <f t="shared" si="15"/>
        <v>1</v>
      </c>
      <c r="G109" s="12">
        <v>0</v>
      </c>
      <c r="H109" s="12">
        <v>0</v>
      </c>
      <c r="I109" s="12">
        <f t="shared" si="13"/>
        <v>1</v>
      </c>
    </row>
    <row r="110" spans="2:9" ht="12.75">
      <c r="B110" s="10" t="s">
        <v>38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ht="12.75">
      <c r="B111" s="10" t="s">
        <v>39</v>
      </c>
      <c r="C111" s="11"/>
      <c r="D111" s="9"/>
      <c r="E111" s="12"/>
      <c r="F111" s="12">
        <f t="shared" si="15"/>
        <v>0</v>
      </c>
      <c r="G111" s="12"/>
      <c r="H111" s="12"/>
      <c r="I111" s="12">
        <f t="shared" si="13"/>
        <v>0</v>
      </c>
    </row>
    <row r="112" spans="2:9" ht="12.75">
      <c r="B112" s="10" t="s">
        <v>40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ht="12.75">
      <c r="B113" s="10" t="s">
        <v>41</v>
      </c>
      <c r="C113" s="11"/>
      <c r="D113" s="9"/>
      <c r="E113" s="12"/>
      <c r="F113" s="12">
        <f t="shared" si="15"/>
        <v>0</v>
      </c>
      <c r="G113" s="12"/>
      <c r="H113" s="12"/>
      <c r="I113" s="12">
        <f t="shared" si="13"/>
        <v>0</v>
      </c>
    </row>
    <row r="114" spans="2:9" ht="25.5" customHeight="1">
      <c r="B114" s="26" t="s">
        <v>42</v>
      </c>
      <c r="C114" s="27"/>
      <c r="D114" s="9">
        <f>SUM(D115:D123)</f>
        <v>0</v>
      </c>
      <c r="E114" s="9">
        <f>SUM(E115:E123)</f>
        <v>432000</v>
      </c>
      <c r="F114" s="9">
        <f>SUM(F115:F123)</f>
        <v>432000</v>
      </c>
      <c r="G114" s="9">
        <f>SUM(G115:G123)</f>
        <v>0</v>
      </c>
      <c r="H114" s="9">
        <f>SUM(H115:H123)</f>
        <v>0</v>
      </c>
      <c r="I114" s="12">
        <f t="shared" si="13"/>
        <v>432000</v>
      </c>
    </row>
    <row r="115" spans="2:9" ht="12.75">
      <c r="B115" s="10" t="s">
        <v>43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ht="12.75">
      <c r="B116" s="10" t="s">
        <v>44</v>
      </c>
      <c r="C116" s="11"/>
      <c r="D116" s="9"/>
      <c r="E116" s="12"/>
      <c r="F116" s="12">
        <f aca="true" t="shared" si="16" ref="F116:F123">D116+E116</f>
        <v>0</v>
      </c>
      <c r="G116" s="12"/>
      <c r="H116" s="12"/>
      <c r="I116" s="12">
        <f t="shared" si="13"/>
        <v>0</v>
      </c>
    </row>
    <row r="117" spans="2:9" ht="12.75">
      <c r="B117" s="10" t="s">
        <v>45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2.75">
      <c r="B118" s="10" t="s">
        <v>46</v>
      </c>
      <c r="C118" s="11"/>
      <c r="D118" s="9">
        <v>0</v>
      </c>
      <c r="E118" s="12">
        <v>432000</v>
      </c>
      <c r="F118" s="12">
        <f t="shared" si="16"/>
        <v>432000</v>
      </c>
      <c r="G118" s="12">
        <v>0</v>
      </c>
      <c r="H118" s="12">
        <v>0</v>
      </c>
      <c r="I118" s="12">
        <f t="shared" si="13"/>
        <v>432000</v>
      </c>
    </row>
    <row r="119" spans="2:9" ht="12.75">
      <c r="B119" s="10" t="s">
        <v>47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2.75">
      <c r="B120" s="10" t="s">
        <v>48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2.75">
      <c r="B121" s="10" t="s">
        <v>49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2.75">
      <c r="B122" s="10" t="s">
        <v>50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2.75">
      <c r="B123" s="10" t="s">
        <v>51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2.75">
      <c r="B124" s="7" t="s">
        <v>52</v>
      </c>
      <c r="C124" s="8"/>
      <c r="D124" s="9">
        <f>SUM(D125:D133)</f>
        <v>0</v>
      </c>
      <c r="E124" s="9">
        <f>SUM(E125:E133)</f>
        <v>10094868</v>
      </c>
      <c r="F124" s="9">
        <f>SUM(F125:F133)</f>
        <v>10094868</v>
      </c>
      <c r="G124" s="9">
        <f>SUM(G125:G133)</f>
        <v>0</v>
      </c>
      <c r="H124" s="9">
        <f>SUM(H125:H133)</f>
        <v>0</v>
      </c>
      <c r="I124" s="12">
        <f t="shared" si="13"/>
        <v>10094868</v>
      </c>
    </row>
    <row r="125" spans="2:9" ht="12.75">
      <c r="B125" s="10" t="s">
        <v>53</v>
      </c>
      <c r="C125" s="11"/>
      <c r="D125" s="9">
        <v>0</v>
      </c>
      <c r="E125" s="12">
        <v>256996</v>
      </c>
      <c r="F125" s="12">
        <f>D125+E125</f>
        <v>256996</v>
      </c>
      <c r="G125" s="12">
        <v>0</v>
      </c>
      <c r="H125" s="12">
        <v>0</v>
      </c>
      <c r="I125" s="12">
        <f t="shared" si="13"/>
        <v>256996</v>
      </c>
    </row>
    <row r="126" spans="2:9" ht="12.75">
      <c r="B126" s="10" t="s">
        <v>54</v>
      </c>
      <c r="C126" s="11"/>
      <c r="D126" s="9"/>
      <c r="E126" s="12"/>
      <c r="F126" s="12">
        <f aca="true" t="shared" si="17" ref="F126:F133">D126+E126</f>
        <v>0</v>
      </c>
      <c r="G126" s="12"/>
      <c r="H126" s="12"/>
      <c r="I126" s="12">
        <f t="shared" si="13"/>
        <v>0</v>
      </c>
    </row>
    <row r="127" spans="2:9" ht="12.75">
      <c r="B127" s="10" t="s">
        <v>55</v>
      </c>
      <c r="C127" s="11"/>
      <c r="D127" s="9">
        <v>0</v>
      </c>
      <c r="E127" s="12">
        <v>1</v>
      </c>
      <c r="F127" s="12">
        <f t="shared" si="17"/>
        <v>1</v>
      </c>
      <c r="G127" s="12">
        <v>0</v>
      </c>
      <c r="H127" s="12">
        <v>0</v>
      </c>
      <c r="I127" s="12">
        <f t="shared" si="13"/>
        <v>1</v>
      </c>
    </row>
    <row r="128" spans="2:9" ht="12.75">
      <c r="B128" s="10" t="s">
        <v>56</v>
      </c>
      <c r="C128" s="11"/>
      <c r="D128" s="9">
        <v>0</v>
      </c>
      <c r="E128" s="12">
        <v>8400000</v>
      </c>
      <c r="F128" s="12">
        <f t="shared" si="17"/>
        <v>8400000</v>
      </c>
      <c r="G128" s="12">
        <v>0</v>
      </c>
      <c r="H128" s="12">
        <v>0</v>
      </c>
      <c r="I128" s="12">
        <f t="shared" si="13"/>
        <v>8400000</v>
      </c>
    </row>
    <row r="129" spans="2:9" ht="12.75">
      <c r="B129" s="10" t="s">
        <v>57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ht="12.75">
      <c r="B130" s="10" t="s">
        <v>58</v>
      </c>
      <c r="C130" s="11"/>
      <c r="D130" s="9">
        <v>0</v>
      </c>
      <c r="E130" s="12">
        <v>1437871</v>
      </c>
      <c r="F130" s="12">
        <f t="shared" si="17"/>
        <v>1437871</v>
      </c>
      <c r="G130" s="12">
        <v>0</v>
      </c>
      <c r="H130" s="12">
        <v>0</v>
      </c>
      <c r="I130" s="12">
        <f t="shared" si="13"/>
        <v>1437871</v>
      </c>
    </row>
    <row r="131" spans="2:9" ht="12.75">
      <c r="B131" s="10" t="s">
        <v>59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2.75">
      <c r="B132" s="10" t="s">
        <v>60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2.75">
      <c r="B133" s="10" t="s">
        <v>61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ht="12.75">
      <c r="B134" s="7" t="s">
        <v>62</v>
      </c>
      <c r="C134" s="8"/>
      <c r="D134" s="9">
        <f>SUM(D135:D137)</f>
        <v>53025414.6</v>
      </c>
      <c r="E134" s="9">
        <f>SUM(E135:E137)</f>
        <v>6784767.7</v>
      </c>
      <c r="F134" s="9">
        <f>SUM(F135:F137)</f>
        <v>59810182.300000004</v>
      </c>
      <c r="G134" s="9">
        <f>SUM(G135:G137)</f>
        <v>0</v>
      </c>
      <c r="H134" s="9">
        <f>SUM(H135:H137)</f>
        <v>0</v>
      </c>
      <c r="I134" s="12">
        <f t="shared" si="13"/>
        <v>59810182.300000004</v>
      </c>
    </row>
    <row r="135" spans="2:9" ht="12.75">
      <c r="B135" s="10" t="s">
        <v>63</v>
      </c>
      <c r="C135" s="11"/>
      <c r="D135" s="9">
        <v>53025412.6</v>
      </c>
      <c r="E135" s="12">
        <v>6784767.7</v>
      </c>
      <c r="F135" s="12">
        <f>D135+E135</f>
        <v>59810180.300000004</v>
      </c>
      <c r="G135" s="12">
        <v>0</v>
      </c>
      <c r="H135" s="12">
        <v>0</v>
      </c>
      <c r="I135" s="12">
        <f t="shared" si="13"/>
        <v>59810180.300000004</v>
      </c>
    </row>
    <row r="136" spans="2:9" ht="12.75">
      <c r="B136" s="10" t="s">
        <v>64</v>
      </c>
      <c r="C136" s="11"/>
      <c r="D136" s="9">
        <v>2</v>
      </c>
      <c r="E136" s="12">
        <v>0</v>
      </c>
      <c r="F136" s="12">
        <f>D136+E136</f>
        <v>2</v>
      </c>
      <c r="G136" s="12">
        <v>0</v>
      </c>
      <c r="H136" s="12">
        <v>0</v>
      </c>
      <c r="I136" s="12">
        <f t="shared" si="13"/>
        <v>2</v>
      </c>
    </row>
    <row r="137" spans="2:9" ht="12.75">
      <c r="B137" s="10" t="s">
        <v>65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2.75">
      <c r="B138" s="7" t="s">
        <v>66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2.75">
      <c r="B139" s="10" t="s">
        <v>67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2.75">
      <c r="B140" s="10" t="s">
        <v>68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2.75">
      <c r="B141" s="10" t="s">
        <v>69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2.75">
      <c r="B142" s="10" t="s">
        <v>70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2.75">
      <c r="B143" s="10" t="s">
        <v>71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2.75">
      <c r="B144" s="10" t="s">
        <v>72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2.75">
      <c r="B145" s="10" t="s">
        <v>73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2.75">
      <c r="B146" s="10" t="s">
        <v>74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2.75">
      <c r="B147" s="7" t="s">
        <v>75</v>
      </c>
      <c r="C147" s="8"/>
      <c r="D147" s="9">
        <f>SUM(D148:D150)</f>
        <v>6700000</v>
      </c>
      <c r="E147" s="9">
        <f>SUM(E148:E150)</f>
        <v>31737.72</v>
      </c>
      <c r="F147" s="9">
        <f>SUM(F148:F150)</f>
        <v>6731737.72</v>
      </c>
      <c r="G147" s="9">
        <f>SUM(G148:G150)</f>
        <v>0</v>
      </c>
      <c r="H147" s="9">
        <f>SUM(H148:H150)</f>
        <v>0</v>
      </c>
      <c r="I147" s="12">
        <f t="shared" si="13"/>
        <v>6731737.72</v>
      </c>
    </row>
    <row r="148" spans="2:9" ht="12.75">
      <c r="B148" s="10" t="s">
        <v>76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2.75">
      <c r="B149" s="10" t="s">
        <v>77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2.75">
      <c r="B150" s="10" t="s">
        <v>78</v>
      </c>
      <c r="C150" s="11"/>
      <c r="D150" s="9">
        <v>6700000</v>
      </c>
      <c r="E150" s="12">
        <v>31737.72</v>
      </c>
      <c r="F150" s="12">
        <f>D150+E150</f>
        <v>6731737.72</v>
      </c>
      <c r="G150" s="12">
        <v>0</v>
      </c>
      <c r="H150" s="12">
        <v>0</v>
      </c>
      <c r="I150" s="12">
        <f aca="true" t="shared" si="19" ref="I150:I158">F150-G150</f>
        <v>6731737.72</v>
      </c>
    </row>
    <row r="151" spans="2:9" ht="12.75">
      <c r="B151" s="7" t="s">
        <v>79</v>
      </c>
      <c r="C151" s="8"/>
      <c r="D151" s="9">
        <f>SUM(D152:D158)</f>
        <v>105560000</v>
      </c>
      <c r="E151" s="9">
        <f>SUM(E152:E158)</f>
        <v>28444277.22</v>
      </c>
      <c r="F151" s="9">
        <f>SUM(F152:F158)</f>
        <v>134004277.22</v>
      </c>
      <c r="G151" s="9">
        <f>SUM(G152:G158)</f>
        <v>44157562.04</v>
      </c>
      <c r="H151" s="9">
        <f>SUM(H152:H158)</f>
        <v>44157562.04</v>
      </c>
      <c r="I151" s="12">
        <f t="shared" si="19"/>
        <v>89846715.18</v>
      </c>
    </row>
    <row r="152" spans="2:9" ht="12.75">
      <c r="B152" s="10" t="s">
        <v>80</v>
      </c>
      <c r="C152" s="11"/>
      <c r="D152" s="9">
        <v>83884755.32</v>
      </c>
      <c r="E152" s="12">
        <v>25000000</v>
      </c>
      <c r="F152" s="12">
        <f>D152+E152</f>
        <v>108884755.32</v>
      </c>
      <c r="G152" s="12">
        <v>37471188.83</v>
      </c>
      <c r="H152" s="12">
        <v>37471188.83</v>
      </c>
      <c r="I152" s="12">
        <f t="shared" si="19"/>
        <v>71413566.49</v>
      </c>
    </row>
    <row r="153" spans="2:9" ht="12.75">
      <c r="B153" s="10" t="s">
        <v>81</v>
      </c>
      <c r="C153" s="11"/>
      <c r="D153" s="9">
        <v>21675244.68</v>
      </c>
      <c r="E153" s="12">
        <v>3444277.22</v>
      </c>
      <c r="F153" s="12">
        <f aca="true" t="shared" si="20" ref="F153:F158">D153+E153</f>
        <v>25119521.9</v>
      </c>
      <c r="G153" s="12">
        <v>6686373.21</v>
      </c>
      <c r="H153" s="12">
        <v>6686373.21</v>
      </c>
      <c r="I153" s="12">
        <f t="shared" si="19"/>
        <v>18433148.689999998</v>
      </c>
    </row>
    <row r="154" spans="2:9" ht="12.75">
      <c r="B154" s="10" t="s">
        <v>82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2.75">
      <c r="B155" s="10" t="s">
        <v>83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2.75">
      <c r="B156" s="10" t="s">
        <v>84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2.75">
      <c r="B157" s="10" t="s">
        <v>85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2.75">
      <c r="B158" s="10" t="s">
        <v>86</v>
      </c>
      <c r="C158" s="11"/>
      <c r="D158" s="9"/>
      <c r="E158" s="12"/>
      <c r="F158" s="12">
        <f t="shared" si="20"/>
        <v>0</v>
      </c>
      <c r="G158" s="12"/>
      <c r="H158" s="12"/>
      <c r="I158" s="12">
        <f t="shared" si="19"/>
        <v>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88</v>
      </c>
      <c r="C160" s="21"/>
      <c r="D160" s="6">
        <f aca="true" t="shared" si="21" ref="D160:I160">D10+D85</f>
        <v>1303100612.4299998</v>
      </c>
      <c r="E160" s="6">
        <f t="shared" si="21"/>
        <v>84206211.37</v>
      </c>
      <c r="F160" s="6">
        <f t="shared" si="21"/>
        <v>1387306823.8</v>
      </c>
      <c r="G160" s="6">
        <f t="shared" si="21"/>
        <v>279625040.92</v>
      </c>
      <c r="H160" s="6">
        <f t="shared" si="21"/>
        <v>272921378.01</v>
      </c>
      <c r="I160" s="6">
        <f t="shared" si="21"/>
        <v>1107681782.8799999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2017-09-07T20:01:33Z</dcterms:created>
  <dcterms:modified xsi:type="dcterms:W3CDTF">2017-09-09T18:33:19Z</dcterms:modified>
  <cp:category/>
  <cp:version/>
  <cp:contentType/>
  <cp:contentStatus/>
</cp:coreProperties>
</file>