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<sst xmlns="http://schemas.openxmlformats.org/spreadsheetml/2006/main" count="70" uniqueCount="46">
  <si>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</si>
  <si>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</si>
  <si>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</si>
  <si>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</si>
  <si>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</si>
  <si>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</si>
  <si>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</si>
  <si>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</si>
  <si>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</si>
  <si>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</si>
  <si>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</si>
  <si>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</si>
  <si>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</si>
  <si>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</si>
  <si>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</si>
  <si>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</si>
  <si>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</si>
  <si>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</si>
  <si>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</si>
  <si>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</si>
  <si>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</si>
  <si>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</si>
  <si>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</si>
  <si>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</si>
  <si>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</si>
  <si>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</si>
  <si>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</si>
  <si>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</si>
  <si>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</si>
  <si>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</si>
  <si>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</si>
  <si>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</si>
  <si>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</si>
  <si>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</si>
  <si>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</si>
  <si>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</si>
  <si>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</si>
  <si>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</si>
  <si>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</si>
  <si>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</si>
  <si>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</si>
  <si>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</si>
  <si>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</si>
  <si>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</si>
  <si>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TEPIC NAYARIT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</si>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</sst>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2200275</xdr:colOff>
      <xdr:row>5</xdr:row>
      <xdr:rowOff>9525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1714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G13" sqref="G1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1442200322</v>
      </c>
      <c r="D9" s="8">
        <f>SUM(D10:D12)</f>
        <v>374668607.57</v>
      </c>
      <c r="E9" s="8">
        <f>SUM(E10:E12)</f>
        <v>374668607.57</v>
      </c>
    </row>
    <row r="10" spans="2:5" ht="12.75">
      <c r="B10" s="9" t="s">
        <v>9</v>
      </c>
      <c r="C10" s="6">
        <v>1048779695.7</v>
      </c>
      <c r="D10" s="6">
        <v>297408647.57</v>
      </c>
      <c r="E10" s="6">
        <v>297408647.57</v>
      </c>
    </row>
    <row r="11" spans="2:5" ht="12.75">
      <c r="B11" s="9" t="s">
        <v>10</v>
      </c>
      <c r="C11" s="6">
        <v>405499802.83</v>
      </c>
      <c r="D11" s="6">
        <v>102009960</v>
      </c>
      <c r="E11" s="6">
        <v>102009960</v>
      </c>
    </row>
    <row r="12" spans="2:5" ht="12.75">
      <c r="B12" s="9" t="s">
        <v>11</v>
      </c>
      <c r="C12" s="6">
        <f>C48</f>
        <v>-12079176.530000001</v>
      </c>
      <c r="D12" s="6">
        <f>D48</f>
        <v>-24750000</v>
      </c>
      <c r="E12" s="6">
        <f>E48</f>
        <v>-24750000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1636734175.1899998</v>
      </c>
      <c r="D14" s="8">
        <f>SUM(D15:D16)</f>
        <v>255225916.48000002</v>
      </c>
      <c r="E14" s="8">
        <f>SUM(E15:E16)</f>
        <v>252068151.4</v>
      </c>
    </row>
    <row r="15" spans="2:5" ht="12.75">
      <c r="B15" s="9" t="s">
        <v>12</v>
      </c>
      <c r="C15" s="6">
        <v>1238808272.36</v>
      </c>
      <c r="D15" s="6">
        <v>222847968.93</v>
      </c>
      <c r="E15" s="6">
        <v>220829409.85</v>
      </c>
    </row>
    <row r="16" spans="2:5" ht="12.75">
      <c r="B16" s="9" t="s">
        <v>13</v>
      </c>
      <c r="C16" s="6">
        <v>397925902.83</v>
      </c>
      <c r="D16" s="6">
        <v>32377947.55</v>
      </c>
      <c r="E16" s="6">
        <v>31238741.55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-194533853.18999982</v>
      </c>
      <c r="D22" s="7">
        <f>D9-D14+D18</f>
        <v>119442691.08999997</v>
      </c>
      <c r="E22" s="7">
        <f>E9-E14+E18</f>
        <v>122600456.16999999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-182454676.65999982</v>
      </c>
      <c r="D24" s="7">
        <f>D22-D12</f>
        <v>144192691.08999997</v>
      </c>
      <c r="E24" s="7">
        <f>E22-E12</f>
        <v>147350456.17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-182454676.65999982</v>
      </c>
      <c r="D26" s="8">
        <f>D24-D18</f>
        <v>144192691.08999997</v>
      </c>
      <c r="E26" s="8">
        <f>E24-E18</f>
        <v>147350456.17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168284881.59</v>
      </c>
      <c r="D31" s="7">
        <f>SUM(D32:D33)</f>
        <v>10880090.129999999</v>
      </c>
      <c r="E31" s="7">
        <f>SUM(E32:E33)</f>
        <v>10880090.129999999</v>
      </c>
    </row>
    <row r="32" spans="2:5" ht="12.75">
      <c r="B32" s="9" t="s">
        <v>24</v>
      </c>
      <c r="C32" s="6">
        <v>44400000</v>
      </c>
      <c r="D32" s="10">
        <v>9675377.79</v>
      </c>
      <c r="E32" s="10">
        <v>9675377.79</v>
      </c>
    </row>
    <row r="33" spans="2:5" ht="12.75">
      <c r="B33" s="9" t="s">
        <v>25</v>
      </c>
      <c r="C33" s="6">
        <v>123884881.59</v>
      </c>
      <c r="D33" s="10">
        <v>1204712.34</v>
      </c>
      <c r="E33" s="10">
        <v>1204712.34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-350739558.2499998</v>
      </c>
      <c r="D35" s="8">
        <f>D26-D31</f>
        <v>133312600.95999998</v>
      </c>
      <c r="E35" s="8">
        <f>E26-E31</f>
        <v>136470366.04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12079176.530000001</v>
      </c>
      <c r="D44" s="24">
        <f>SUM(D45:D46)</f>
        <v>24750000</v>
      </c>
      <c r="E44" s="24">
        <f>SUM(E45:E46)</f>
        <v>24750000</v>
      </c>
    </row>
    <row r="45" spans="2:5" ht="409.5">
      <c r="B45" s="25" t="s">
        <v>31</v>
      </c>
      <c r="C45" s="22">
        <v>4505276.53</v>
      </c>
      <c r="D45" s="26">
        <v>0</v>
      </c>
      <c r="E45" s="26">
        <v>0</v>
      </c>
    </row>
    <row r="46" spans="2:5" ht="409.5">
      <c r="B46" s="25" t="s">
        <v>32</v>
      </c>
      <c r="C46" s="22">
        <v>7573900</v>
      </c>
      <c r="D46" s="26">
        <v>24750000</v>
      </c>
      <c r="E46" s="26">
        <v>24750000</v>
      </c>
    </row>
    <row r="47" spans="2:5" ht="409.5">
      <c r="B47" s="23"/>
      <c r="C47" s="22"/>
      <c r="D47" s="22"/>
      <c r="E47" s="22"/>
    </row>
    <row r="48" spans="2:5" ht="409.5">
      <c r="B48" s="23" t="s">
        <v>33</v>
      </c>
      <c r="C48" s="24">
        <f>C41-C44</f>
        <v>-12079176.530000001</v>
      </c>
      <c r="D48" s="23">
        <f>D41-D44</f>
        <v>-24750000</v>
      </c>
      <c r="E48" s="23">
        <f>E41-E44</f>
        <v>-24750000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409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409.5">
      <c r="B53" s="21"/>
      <c r="C53" s="22"/>
      <c r="D53" s="22"/>
      <c r="E53" s="22"/>
    </row>
    <row r="54" spans="2:5" ht="409.5">
      <c r="B54" s="26" t="s">
        <v>34</v>
      </c>
      <c r="C54" s="22">
        <f>C10</f>
        <v>1048779695.7</v>
      </c>
      <c r="D54" s="26">
        <f>D10</f>
        <v>297408647.57</v>
      </c>
      <c r="E54" s="26">
        <f>E10</f>
        <v>297408647.57</v>
      </c>
    </row>
    <row r="55" spans="2:5" ht="409.5">
      <c r="B55" s="26"/>
      <c r="C55" s="22"/>
      <c r="D55" s="26"/>
      <c r="E55" s="26"/>
    </row>
    <row r="56" spans="2:5" ht="409.5">
      <c r="B56" s="29" t="s">
        <v>35</v>
      </c>
      <c r="C56" s="22">
        <f>C42-C45</f>
        <v>-4505276.53</v>
      </c>
      <c r="D56" s="26">
        <f>D42-D45</f>
        <v>0</v>
      </c>
      <c r="E56" s="26">
        <f>E42-E45</f>
        <v>0</v>
      </c>
    </row>
    <row r="57" spans="2:5" ht="409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409.5">
      <c r="B58" s="25" t="s">
        <v>31</v>
      </c>
      <c r="C58" s="22">
        <f>C45</f>
        <v>4505276.53</v>
      </c>
      <c r="D58" s="26">
        <f>D45</f>
        <v>0</v>
      </c>
      <c r="E58" s="26">
        <f>E45</f>
        <v>0</v>
      </c>
    </row>
    <row r="59" spans="2:5" ht="409.5">
      <c r="B59" s="30"/>
      <c r="C59" s="22"/>
      <c r="D59" s="26"/>
      <c r="E59" s="26"/>
    </row>
    <row r="60" spans="2:5" ht="409.5">
      <c r="B60" s="30" t="s">
        <v>12</v>
      </c>
      <c r="C60" s="22">
        <f>C15</f>
        <v>1238808272.36</v>
      </c>
      <c r="D60" s="22">
        <f>D15</f>
        <v>222847968.93</v>
      </c>
      <c r="E60" s="22">
        <f>E15</f>
        <v>220829409.85</v>
      </c>
    </row>
    <row r="61" spans="2:5" ht="409.5">
      <c r="B61" s="30"/>
      <c r="C61" s="22"/>
      <c r="D61" s="22"/>
      <c r="E61" s="22"/>
    </row>
    <row r="62" spans="2:5" ht="409.5">
      <c r="B62" s="30" t="s">
        <v>15</v>
      </c>
      <c r="C62" s="31"/>
      <c r="D62" s="22">
        <f>D19</f>
        <v>0</v>
      </c>
      <c r="E62" s="22">
        <f>E19</f>
        <v>0</v>
      </c>
    </row>
    <row r="63" spans="2:5" ht="409.5">
      <c r="B63" s="30"/>
      <c r="C63" s="22"/>
      <c r="D63" s="22"/>
      <c r="E63" s="22"/>
    </row>
    <row r="64" spans="2:5" ht="409.5">
      <c r="B64" s="32" t="s">
        <v>36</v>
      </c>
      <c r="C64" s="24">
        <f>C54+C56-C60+C62</f>
        <v>-194533853.18999982</v>
      </c>
      <c r="D64" s="23">
        <f>D54+D56-D60+D62</f>
        <v>74560678.63999999</v>
      </c>
      <c r="E64" s="23">
        <f>E54+E56-E60+E62</f>
        <v>76579237.72</v>
      </c>
    </row>
    <row r="65" spans="2:5" ht="409.5">
      <c r="B65" s="32"/>
      <c r="C65" s="24"/>
      <c r="D65" s="23"/>
      <c r="E65" s="23"/>
    </row>
    <row r="66" spans="2:5" ht="25.5">
      <c r="B66" s="33" t="s">
        <v>37</v>
      </c>
      <c r="C66" s="24">
        <f>C64-C56</f>
        <v>-190028576.65999982</v>
      </c>
      <c r="D66" s="23">
        <f>D64-D56</f>
        <v>74560678.63999999</v>
      </c>
      <c r="E66" s="23">
        <f>E64-E56</f>
        <v>76579237.72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409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409.5">
      <c r="B71" s="21"/>
      <c r="C71" s="22"/>
      <c r="D71" s="22"/>
      <c r="E71" s="22"/>
    </row>
    <row r="72" spans="2:5" ht="409.5">
      <c r="B72" s="26" t="s">
        <v>10</v>
      </c>
      <c r="C72" s="22">
        <f>C11</f>
        <v>405499802.83</v>
      </c>
      <c r="D72" s="26">
        <f>D11</f>
        <v>102009960</v>
      </c>
      <c r="E72" s="26">
        <f>E11</f>
        <v>102009960</v>
      </c>
    </row>
    <row r="73" spans="2:5" ht="409.5">
      <c r="B73" s="26"/>
      <c r="C73" s="22"/>
      <c r="D73" s="26"/>
      <c r="E73" s="26"/>
    </row>
    <row r="74" spans="2:5" ht="25.5">
      <c r="B74" s="34" t="s">
        <v>38</v>
      </c>
      <c r="C74" s="22">
        <f>C75-C76</f>
        <v>-7573900</v>
      </c>
      <c r="D74" s="26">
        <f>D75-D76</f>
        <v>-24750000</v>
      </c>
      <c r="E74" s="26">
        <f>E75-E76</f>
        <v>-24750000</v>
      </c>
    </row>
    <row r="75" spans="2:5" ht="409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409.5">
      <c r="B76" s="25" t="s">
        <v>32</v>
      </c>
      <c r="C76" s="22">
        <f>C46</f>
        <v>7573900</v>
      </c>
      <c r="D76" s="26">
        <f>D46</f>
        <v>24750000</v>
      </c>
      <c r="E76" s="26">
        <f>E46</f>
        <v>24750000</v>
      </c>
    </row>
    <row r="77" spans="2:5" ht="409.5">
      <c r="B77" s="30"/>
      <c r="C77" s="22"/>
      <c r="D77" s="26"/>
      <c r="E77" s="26"/>
    </row>
    <row r="78" spans="2:5" ht="409.5">
      <c r="B78" s="30" t="s">
        <v>39</v>
      </c>
      <c r="C78" s="22">
        <f>C16</f>
        <v>397925902.83</v>
      </c>
      <c r="D78" s="22">
        <f>D16</f>
        <v>32377947.55</v>
      </c>
      <c r="E78" s="22">
        <f>E16</f>
        <v>31238741.55</v>
      </c>
    </row>
    <row r="79" spans="2:5" ht="409.5">
      <c r="B79" s="30"/>
      <c r="C79" s="22"/>
      <c r="D79" s="22"/>
      <c r="E79" s="22"/>
    </row>
    <row r="80" spans="2:5" ht="409.5">
      <c r="B80" s="30" t="s">
        <v>16</v>
      </c>
      <c r="C80" s="31"/>
      <c r="D80" s="22">
        <f>D20</f>
        <v>0</v>
      </c>
      <c r="E80" s="22">
        <f>E20</f>
        <v>0</v>
      </c>
    </row>
    <row r="81" spans="2:5" ht="409.5">
      <c r="B81" s="30"/>
      <c r="C81" s="22"/>
      <c r="D81" s="22"/>
      <c r="E81" s="22"/>
    </row>
    <row r="82" spans="2:5" ht="409.5">
      <c r="B82" s="32" t="s">
        <v>40</v>
      </c>
      <c r="C82" s="24">
        <f>C72+C74-C78+C80</f>
        <v>0</v>
      </c>
      <c r="D82" s="23">
        <f>D72+D74-D78+D80</f>
        <v>44882012.45</v>
      </c>
      <c r="E82" s="23">
        <f>E72+E74-E78+E80</f>
        <v>46021218.45</v>
      </c>
    </row>
    <row r="83" spans="2:5" ht="409.5">
      <c r="B83" s="32"/>
      <c r="C83" s="24"/>
      <c r="D83" s="23"/>
      <c r="E83" s="23"/>
    </row>
    <row r="84" spans="2:5" ht="25.5">
      <c r="B84" s="33" t="s">
        <v>41</v>
      </c>
      <c r="C84" s="24">
        <f>C82-C74</f>
        <v>7573900</v>
      </c>
      <c r="D84" s="23">
        <f>D82-D74</f>
        <v>69632012.45</v>
      </c>
      <c r="E84" s="23">
        <f>E82-E74</f>
        <v>70771218.45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2016-12-20T19:32:28Z</cp:lastPrinted>
  <dcterms:created xsi:type="dcterms:W3CDTF">2016-10-11T20:00:09Z</dcterms:created>
  <dcterms:modified xsi:type="dcterms:W3CDTF">2020-07-28T20:10:24Z</dcterms:modified>
  <cp:category/>
  <cp:version/>
  <cp:contentType/>
  <cp:contentStatus/>
</cp:coreProperties>
</file>