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45" windowWidth="19875" windowHeight="7725" tabRatio="794" activeTab="7"/>
  </bookViews>
  <sheets>
    <sheet name="F1_ESF" sheetId="4" r:id="rId1"/>
    <sheet name="EFE" sheetId="7" r:id="rId2"/>
    <sheet name="EVHP" sheetId="10" r:id="rId3"/>
    <sheet name="ECSF" sheetId="6" r:id="rId4"/>
    <sheet name="IPC" sheetId="14" r:id="rId5"/>
    <sheet name="EAA" sheetId="13" r:id="rId6"/>
    <sheet name="ADYOP" sheetId="15" r:id="rId7"/>
    <sheet name="F2_IADPOP" sheetId="5" r:id="rId8"/>
  </sheets>
  <definedNames>
    <definedName name="_xlnm.Print_Area" localSheetId="1">EFE!$A$1:$K$76</definedName>
    <definedName name="_xlnm.Print_Titles" localSheetId="0">F1_ESF!$2:$5</definedName>
  </definedNames>
  <calcPr calcId="145621"/>
</workbook>
</file>

<file path=xl/calcChain.xml><?xml version="1.0" encoding="utf-8"?>
<calcChain xmlns="http://schemas.openxmlformats.org/spreadsheetml/2006/main">
  <c r="J32" i="15" l="1"/>
  <c r="I32" i="15"/>
  <c r="J27" i="15"/>
  <c r="J38" i="15" s="1"/>
  <c r="I27" i="15"/>
  <c r="I38" i="15" s="1"/>
  <c r="J18" i="15"/>
  <c r="I18" i="15"/>
  <c r="J13" i="15"/>
  <c r="J24" i="15" s="1"/>
  <c r="I13" i="15"/>
  <c r="I24" i="15" s="1"/>
  <c r="I42" i="15" l="1"/>
  <c r="J42" i="15"/>
  <c r="H10" i="14"/>
  <c r="I47" i="10" l="1"/>
  <c r="I46" i="10"/>
  <c r="I45" i="10"/>
  <c r="H45" i="10"/>
  <c r="I43" i="10"/>
  <c r="I42" i="10"/>
  <c r="I41" i="10"/>
  <c r="I40" i="10"/>
  <c r="I39" i="10"/>
  <c r="G38" i="10"/>
  <c r="I38" i="10" s="1"/>
  <c r="F38" i="10"/>
  <c r="I36" i="10"/>
  <c r="I35" i="10"/>
  <c r="I34" i="10"/>
  <c r="E33" i="10"/>
  <c r="I33" i="10" s="1"/>
  <c r="H31" i="10"/>
  <c r="H49" i="10" s="1"/>
  <c r="I29" i="10"/>
  <c r="I28" i="10"/>
  <c r="H27" i="10"/>
  <c r="I27" i="10" s="1"/>
  <c r="I25" i="10"/>
  <c r="I24" i="10"/>
  <c r="I23" i="10"/>
  <c r="I22" i="10"/>
  <c r="I21" i="10"/>
  <c r="G20" i="10"/>
  <c r="G31" i="10" s="1"/>
  <c r="G49" i="10" s="1"/>
  <c r="F20" i="10"/>
  <c r="F31" i="10" s="1"/>
  <c r="F49" i="10" s="1"/>
  <c r="I18" i="10"/>
  <c r="I17" i="10"/>
  <c r="I16" i="10"/>
  <c r="E15" i="10"/>
  <c r="E31" i="10" s="1"/>
  <c r="I13" i="10"/>
  <c r="H64" i="7"/>
  <c r="H63" i="7" s="1"/>
  <c r="G64" i="7"/>
  <c r="G63" i="7" s="1"/>
  <c r="H58" i="7"/>
  <c r="G58" i="7"/>
  <c r="H57" i="7"/>
  <c r="H69" i="7" s="1"/>
  <c r="G57" i="7"/>
  <c r="G69" i="7" s="1"/>
  <c r="H54" i="7"/>
  <c r="G54" i="7"/>
  <c r="H49" i="7"/>
  <c r="G49" i="7"/>
  <c r="H44" i="7"/>
  <c r="G44" i="7"/>
  <c r="H22" i="7"/>
  <c r="G22" i="7"/>
  <c r="G40" i="7" s="1"/>
  <c r="H10" i="7"/>
  <c r="H40" i="7" s="1"/>
  <c r="H71" i="7" s="1"/>
  <c r="H74" i="7" s="1"/>
  <c r="G10" i="7"/>
  <c r="I31" i="10" l="1"/>
  <c r="E49" i="10"/>
  <c r="I49" i="10" s="1"/>
  <c r="I20" i="10"/>
  <c r="I15" i="10"/>
  <c r="G71" i="7"/>
  <c r="G74" i="7" s="1"/>
  <c r="F71" i="6" l="1"/>
  <c r="E71" i="6"/>
  <c r="F63" i="6"/>
  <c r="E63" i="6"/>
  <c r="F58" i="6"/>
  <c r="E58" i="6"/>
  <c r="F56" i="6"/>
  <c r="E56" i="6"/>
  <c r="F47" i="6"/>
  <c r="E47" i="6"/>
  <c r="F36" i="6"/>
  <c r="E36" i="6"/>
  <c r="F34" i="6"/>
  <c r="E34" i="6"/>
  <c r="F22" i="6"/>
  <c r="F10" i="6" s="1"/>
  <c r="E22" i="6"/>
  <c r="E10" i="6" s="1"/>
  <c r="F12" i="6"/>
  <c r="E12" i="6"/>
  <c r="G36" i="5"/>
  <c r="F36" i="5"/>
  <c r="E36" i="5"/>
  <c r="D36" i="5"/>
  <c r="C36" i="5"/>
  <c r="G29" i="5"/>
  <c r="G28" i="5"/>
  <c r="G27" i="5"/>
  <c r="G26" i="5" s="1"/>
  <c r="I26" i="5"/>
  <c r="H26" i="5"/>
  <c r="F26" i="5"/>
  <c r="E26" i="5"/>
  <c r="D26" i="5"/>
  <c r="C26" i="5"/>
  <c r="G24" i="5"/>
  <c r="G21" i="5" s="1"/>
  <c r="G23" i="5"/>
  <c r="G22" i="5"/>
  <c r="I21" i="5"/>
  <c r="H21" i="5"/>
  <c r="F21" i="5"/>
  <c r="E21" i="5"/>
  <c r="D21" i="5"/>
  <c r="C21" i="5"/>
  <c r="I13" i="5"/>
  <c r="H13" i="5"/>
  <c r="G13" i="5"/>
  <c r="F13" i="5"/>
  <c r="E13" i="5"/>
  <c r="D13" i="5"/>
  <c r="C13" i="5"/>
  <c r="H10" i="5"/>
  <c r="H9" i="5" s="1"/>
  <c r="H8" i="5" s="1"/>
  <c r="H19" i="5" s="1"/>
  <c r="I9" i="5"/>
  <c r="G9" i="5"/>
  <c r="F9" i="5"/>
  <c r="F8" i="5" s="1"/>
  <c r="F19" i="5" s="1"/>
  <c r="E9" i="5"/>
  <c r="E8" i="5" s="1"/>
  <c r="E19" i="5" s="1"/>
  <c r="D9" i="5"/>
  <c r="D8" i="5" s="1"/>
  <c r="D19" i="5" s="1"/>
  <c r="C9" i="5"/>
  <c r="C8" i="5" s="1"/>
  <c r="C19" i="5" s="1"/>
  <c r="I8" i="5"/>
  <c r="I19" i="5" s="1"/>
  <c r="G8" i="5"/>
  <c r="G19" i="5" s="1"/>
  <c r="G75" i="4" l="1"/>
  <c r="F75" i="4"/>
  <c r="G68" i="4"/>
  <c r="G79" i="4" s="1"/>
  <c r="F68" i="4"/>
  <c r="G63" i="4"/>
  <c r="F63" i="4"/>
  <c r="F79" i="4" s="1"/>
  <c r="D60" i="4"/>
  <c r="C60" i="4"/>
  <c r="G57" i="4"/>
  <c r="F57" i="4"/>
  <c r="G42" i="4"/>
  <c r="F42" i="4"/>
  <c r="D41" i="4"/>
  <c r="C41" i="4"/>
  <c r="G38" i="4"/>
  <c r="F38" i="4"/>
  <c r="D38" i="4"/>
  <c r="C38" i="4"/>
  <c r="G31" i="4"/>
  <c r="F31" i="4"/>
  <c r="D31" i="4"/>
  <c r="C31" i="4"/>
  <c r="G27" i="4"/>
  <c r="F27" i="4"/>
  <c r="D25" i="4"/>
  <c r="C25" i="4"/>
  <c r="G23" i="4"/>
  <c r="F23" i="4"/>
  <c r="G19" i="4"/>
  <c r="F19" i="4"/>
  <c r="D17" i="4"/>
  <c r="C17" i="4"/>
  <c r="G9" i="4"/>
  <c r="G47" i="4" s="1"/>
  <c r="G59" i="4" s="1"/>
  <c r="G81" i="4" s="1"/>
  <c r="F9" i="4"/>
  <c r="F47" i="4" s="1"/>
  <c r="F59" i="4" s="1"/>
  <c r="F81" i="4" s="1"/>
  <c r="D9" i="4"/>
  <c r="D47" i="4" s="1"/>
  <c r="D62" i="4" s="1"/>
  <c r="C9" i="4"/>
  <c r="C47" i="4" s="1"/>
  <c r="C62" i="4" s="1"/>
</calcChain>
</file>

<file path=xl/sharedStrings.xml><?xml version="1.0" encoding="utf-8"?>
<sst xmlns="http://schemas.openxmlformats.org/spreadsheetml/2006/main" count="437" uniqueCount="344">
  <si>
    <t>MUNICIPIO DE TEPIC NAYARIT (a)</t>
  </si>
  <si>
    <t>Estado de Situación Financiera Detallado - LDF</t>
  </si>
  <si>
    <t>Al 31 de diciembre de 2018 y al 31 de Marzo de 2019 (b)</t>
  </si>
  <si>
    <t>(PESOS)</t>
  </si>
  <si>
    <t>Concepto (c)</t>
  </si>
  <si>
    <t>2019 (d)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</si>
  <si>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</si>
  <si>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</si>
  <si>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</si>
  <si>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</si>
  <si>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</si>
  <si>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</si>
  <si>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</si>
  <si>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</si>
  <si>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</si>
  <si>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</si>
  <si>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</si>
  <si>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</si>
  <si>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</si>
  <si>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</si>
  <si>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</si>
  <si>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</si>
  <si>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</si>
  <si>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</si>
  <si>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</si>
  <si>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</si>
  <si>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</si>
  <si>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</si>
  <si>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</si>
  <si>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</si>
  <si>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</si>
  <si>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</si>
  <si>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</si>
  <si>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</si>
  <si>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</si>
  <si>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</si>
  <si>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</si>
  <si>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</si>
  <si>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</si>
  <si>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</si>
  <si>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</si>
  <si>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</si>
  <si>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</si>
  <si>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</si>
  <si>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</si>
  <si>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</si>
  <si>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</si>
  <si>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</si>
  <si>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</si>
  <si>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</si>
  <si>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</si>
  <si>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</si>
  <si>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</si>
  <si>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</si>
  <si>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</si>
  <si>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</si>
  <si>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</si>
  <si>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</si>
  <si>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</si>
  <si>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</si>
  <si>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</si>
  <si>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</si>
  <si>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</si>
  <si>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</si>
  <si>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</si>
  <si>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</si>
  <si>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</si>
  <si>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</si>
  <si>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</si>
  <si>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</si>
  <si>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</si>
  <si>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</si>
  <si>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</si>
  <si>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</si>
  <si>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</si>
  <si>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</si>
  <si>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</si>
  <si>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</si>
  <si>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</si>
  <si>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</si>
  <si>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</si>
  <si>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</si>
  <si>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</si>
  <si>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</si>
  <si>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</si>
  <si>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</si>
  <si>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</si>
  <si>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</si>
  <si>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</si>
  <si>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</si>
  <si>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</si>
  <si>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</si>
  <si>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</si>
  <si>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</si>
  <si>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</si>
  <si>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</si>
  <si>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</si>
  <si>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</si>
  <si>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</si>
  <si>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</si>
  <si>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</si>
  <si>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</si>
  <si>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</si>
  <si>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</si>
  <si>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</si>
  <si>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</si>
  <si>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</si>
  <si>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</si>
  <si>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</si>
  <si>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</si>
  <si>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</si>
  <si>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</si>
  <si>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</si>
  <si>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</si>
  <si>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</si>
  <si>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</si>
  <si>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</si>
  <si>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</si>
  <si>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</si>
  <si>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</si>
  <si>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</si>
  <si>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</si>
  <si>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</si>
  <si>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</si>
  <si>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</si>
  <si>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31 de Marzo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</si>
  <si>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</si>
  <si>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</si>
  <si>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</si>
  <si>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</si>
  <si>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</si>
  <si>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</si>
  <si>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</si>
  <si>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</si>
  <si>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</si>
  <si>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</si>
  <si>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</si>
  <si>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</si>
  <si>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</si>
  <si>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</si>
  <si>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</si>
  <si>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</si>
  <si>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</si>
  <si>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</si>
  <si>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</si>
  <si>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</si>
  <si>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</si>
  <si>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</si>
  <si>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</si>
  <si>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</si>
  <si>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</si>
  <si>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</si>
  <si>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</si>
  <si>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</si>
  <si>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</si>
  <si>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</si>
  <si>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</si>
  <si>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</si>
  <si>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</si>
  <si>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</si>
  <si>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</si>
  <si>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</si>
  <si>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</si>
  <si>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</si>
  <si>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</si>
  <si>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</si>
  <si>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</si>
  <si>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</si>
  <si>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</si>
  <si>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</si>
  <si>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</si>
  <si>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</si>
  <si>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</si>
  <si>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</si>
  <si>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</si>
  <si>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MUNICIPIO DE TEPIC NAYARIT</t>
  </si>
  <si>
    <t>Estado de Cambios en la Situación Financiera</t>
  </si>
  <si>
    <t>Del 1 de Enero al 31 de Marzo de 2019</t>
  </si>
  <si>
    <t>(Pesos)</t>
  </si>
  <si>
    <t>Concepto</t>
  </si>
  <si>
    <t>Origen</t>
  </si>
  <si>
    <t>Aplicación</t>
  </si>
  <si>
    <t xml:space="preserve"> ACTIVO 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</si>
  <si>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</si>
  <si>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</si>
  <si>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</si>
  <si>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</si>
  <si>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</si>
  <si>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</si>
  <si>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</si>
  <si>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</si>
  <si>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</si>
  <si>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</si>
  <si>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</si>
  <si>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</si>
  <si>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</si>
  <si>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</si>
  <si>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</si>
  <si>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</si>
  <si>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</si>
  <si>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</si>
  <si>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</si>
  <si>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</si>
  <si>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</si>
  <si>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</si>
  <si>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</si>
  <si>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</si>
  <si>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</si>
  <si>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</si>
  <si>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</si>
  <si>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</si>
  <si>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</si>
  <si>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</si>
  <si>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</si>
  <si>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</si>
  <si>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</si>
  <si>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</si>
  <si>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</si>
  <si>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</si>
  <si>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</si>
  <si>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</si>
  <si>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</si>
  <si>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</si>
  <si>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</si>
  <si>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</si>
  <si>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</si>
  <si>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</si>
  <si>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Estado de Flujos de Efectivo</t>
  </si>
  <si>
    <t>Del 1 de Enero al 31 de Marzo de 2019 y 2018</t>
  </si>
  <si>
    <t>Flujos de Efectivo de las Actividades de Operación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</si>
  <si>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</si>
  <si>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</si>
  <si>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</si>
  <si>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</si>
  <si>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</si>
  <si>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</si>
  <si>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</si>
  <si>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</si>
  <si>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</si>
  <si>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</si>
  <si>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</si>
  <si>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</si>
  <si>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</si>
  <si>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</si>
  <si>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</si>
  <si>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</si>
  <si>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</si>
  <si>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</si>
  <si>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</si>
  <si>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</si>
  <si>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</si>
  <si>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</si>
  <si>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</si>
  <si>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</si>
  <si>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</si>
  <si>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</si>
  <si>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</si>
  <si>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</si>
  <si>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</si>
  <si>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</si>
  <si>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</si>
  <si>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</si>
  <si>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</si>
  <si>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</si>
  <si>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</si>
  <si>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</si>
  <si>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</si>
  <si>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</si>
  <si>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</si>
  <si>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</si>
  <si>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</si>
  <si>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</si>
  <si>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</si>
  <si>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</si>
  <si>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</si>
  <si>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</si>
  <si>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</si>
  <si>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</si>
  <si>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</si>
  <si>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HACIENDA PÚBLICA/PATRIMONIO CONTRIBUIDO NETO 2018 </t>
  </si>
  <si>
    <t>Actualización de la Hacienda Pública/Patrimonio</t>
  </si>
  <si>
    <t xml:space="preserve">HACIENDA PÚBLICA /PATRIMONIO GENERADO NETO 2018 </t>
  </si>
  <si>
    <t>Resultados del Ejercicio (Ahorro/Desahorro)</t>
  </si>
  <si>
    <t xml:space="preserve">Revalúos  </t>
  </si>
  <si>
    <t xml:space="preserve">EXCESO O INSUFICIENCIA EN LA ACTUALIZACIÓN DE LA HACIENDA PÚBLICA/ PATRIMONIO NETO  2018 </t>
  </si>
  <si>
    <t>Resultado por Posición  Monetaria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</si>
  <si>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</si>
  <si>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</si>
  <si>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</si>
  <si>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</si>
  <si>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</si>
  <si>
    <t>Estado Analítico del Activo</t>
  </si>
  <si>
    <t>Del 01/ene/2019 al 31/mar/2019</t>
  </si>
  <si>
    <t>Saldo Inicial</t>
  </si>
  <si>
    <t>Cargos 
del
periodo</t>
  </si>
  <si>
    <t>Abonos
del
periodo</t>
  </si>
  <si>
    <t>Saldo Final</t>
  </si>
  <si>
    <t>Variación del Periodo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</si>
  <si>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</si>
  <si>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</si>
  <si>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</si>
  <si>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</si>
  <si>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</si>
  <si>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</si>
  <si>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</si>
  <si>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</si>
  <si>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</si>
  <si>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</si>
  <si>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</si>
  <si>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</si>
  <si>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</si>
  <si>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</si>
  <si>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</si>
  <si>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</si>
  <si>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</si>
  <si>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</si>
  <si>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Informe Sobre Pasivos Contingentes</t>
  </si>
  <si>
    <t>Al 31 de Marzo de 2019</t>
  </si>
  <si>
    <t>Pasivos Contingentes</t>
  </si>
  <si>
    <t>Saldo</t>
  </si>
  <si>
    <t>ACREEDORES FINIQUITOS</t>
  </si>
  <si>
    <t>LAUDO JUICIO ORDINARIO 62/2013 Y 71/2013</t>
  </si>
  <si>
    <t>Total: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</si>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</sst>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0_ ;\-0\ "/>
    <numFmt numFmtId="166" formatCode="General_)"/>
    <numFmt numFmtId="167" formatCode="#,##0_ ;\-#,##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color indexed="23"/>
      <name val="Arial"/>
      <family val="2"/>
    </font>
    <font>
      <b/>
      <i/>
      <sz val="9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8"/>
      <color rgb="FF000000"/>
      <name val="Tahoma"/>
    </font>
    <font>
      <b/>
      <sz val="13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  <family val="2"/>
    </font>
    <font>
      <b/>
      <u/>
      <sz val="8"/>
      <color rgb="FF000000"/>
      <name val="Arial"/>
    </font>
    <font>
      <b/>
      <sz val="8"/>
      <color rgb="FF000000"/>
      <name val="Arial"/>
    </font>
    <font>
      <b/>
      <sz val="11"/>
      <color rgb="FF000000"/>
      <name val="Arial"/>
      <family val="2"/>
    </font>
    <font>
      <b/>
      <sz val="8.5"/>
      <color rgb="FF000000"/>
      <name val="Arial"/>
    </font>
    <font>
      <b/>
      <sz val="11"/>
      <color rgb="FF000000"/>
      <name val="Tahoma"/>
      <family val="2"/>
    </font>
    <font>
      <sz val="11"/>
      <color theme="1"/>
      <name val="Calibri"/>
      <family val="2"/>
    </font>
    <font>
      <b/>
      <i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2" fillId="0" borderId="0"/>
    <xf numFmtId="43" fontId="15" fillId="0" borderId="0" applyFont="0" applyFill="0" applyBorder="0" applyAlignment="0" applyProtection="0"/>
    <xf numFmtId="166" fontId="12" fillId="0" borderId="0"/>
    <xf numFmtId="43" fontId="1" fillId="0" borderId="0" applyFont="0" applyFill="0" applyBorder="0" applyAlignment="0" applyProtection="0"/>
    <xf numFmtId="0" fontId="22" fillId="0" borderId="0"/>
    <xf numFmtId="0" fontId="36" fillId="0" borderId="0"/>
  </cellStyleXfs>
  <cellXfs count="3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2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4"/>
    </xf>
    <xf numFmtId="164" fontId="2" fillId="0" borderId="10" xfId="0" applyNumberFormat="1" applyFont="1" applyBorder="1" applyAlignment="1">
      <alignment horizontal="left" vertical="center" wrapText="1" indent="4"/>
    </xf>
    <xf numFmtId="164" fontId="2" fillId="0" borderId="10" xfId="0" applyNumberFormat="1" applyFont="1" applyBorder="1" applyAlignment="1">
      <alignment horizontal="left" vertical="center" indent="4"/>
    </xf>
    <xf numFmtId="164" fontId="4" fillId="0" borderId="5" xfId="0" applyNumberFormat="1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2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left" vertical="center" wrapText="1" indent="2"/>
    </xf>
    <xf numFmtId="164" fontId="2" fillId="0" borderId="8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left" vertical="center" wrapText="1" indent="2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/>
    </xf>
    <xf numFmtId="164" fontId="7" fillId="0" borderId="10" xfId="0" applyNumberFormat="1" applyFont="1" applyBorder="1" applyAlignment="1">
      <alignment horizontal="justify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justify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0" borderId="0" xfId="0" applyNumberFormat="1" applyFont="1"/>
    <xf numFmtId="164" fontId="7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0" fontId="10" fillId="4" borderId="0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right"/>
      <protection locked="0"/>
    </xf>
    <xf numFmtId="0" fontId="10" fillId="4" borderId="0" xfId="0" applyFont="1" applyFill="1" applyAlignment="1" applyProtection="1">
      <protection locked="0"/>
    </xf>
    <xf numFmtId="0" fontId="11" fillId="4" borderId="0" xfId="0" applyFont="1" applyFill="1" applyBorder="1" applyAlignment="1"/>
    <xf numFmtId="0" fontId="13" fillId="4" borderId="0" xfId="1" applyFont="1" applyFill="1" applyBorder="1" applyAlignment="1"/>
    <xf numFmtId="0" fontId="13" fillId="4" borderId="0" xfId="1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0" fontId="13" fillId="4" borderId="0" xfId="0" applyNumberFormat="1" applyFont="1" applyFill="1" applyBorder="1" applyAlignment="1" applyProtection="1">
      <protection locked="0"/>
    </xf>
    <xf numFmtId="0" fontId="14" fillId="4" borderId="0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4" fillId="3" borderId="12" xfId="0" applyFont="1" applyFill="1" applyBorder="1" applyAlignment="1">
      <alignment horizontal="center" vertical="center"/>
    </xf>
    <xf numFmtId="165" fontId="13" fillId="3" borderId="13" xfId="2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0" fillId="4" borderId="14" xfId="0" applyFont="1" applyFill="1" applyBorder="1" applyAlignment="1"/>
    <xf numFmtId="0" fontId="13" fillId="4" borderId="0" xfId="1" applyFont="1" applyFill="1" applyBorder="1" applyAlignment="1">
      <alignment vertical="center"/>
    </xf>
    <xf numFmtId="0" fontId="14" fillId="4" borderId="0" xfId="1" applyFont="1" applyFill="1" applyBorder="1" applyAlignment="1"/>
    <xf numFmtId="0" fontId="10" fillId="4" borderId="0" xfId="0" applyFont="1" applyFill="1" applyBorder="1" applyAlignment="1"/>
    <xf numFmtId="0" fontId="10" fillId="4" borderId="15" xfId="0" applyFont="1" applyFill="1" applyBorder="1"/>
    <xf numFmtId="0" fontId="10" fillId="4" borderId="14" xfId="0" applyFont="1" applyFill="1" applyBorder="1" applyAlignment="1">
      <alignment vertical="top"/>
    </xf>
    <xf numFmtId="0" fontId="13" fillId="4" borderId="0" xfId="1" applyFont="1" applyFill="1" applyBorder="1" applyAlignment="1">
      <alignment vertical="top"/>
    </xf>
    <xf numFmtId="0" fontId="16" fillId="4" borderId="0" xfId="1" applyFont="1" applyFill="1" applyBorder="1" applyAlignment="1">
      <alignment horizontal="center"/>
    </xf>
    <xf numFmtId="0" fontId="10" fillId="4" borderId="0" xfId="0" applyFont="1" applyFill="1" applyBorder="1" applyAlignment="1">
      <alignment vertical="top"/>
    </xf>
    <xf numFmtId="0" fontId="14" fillId="4" borderId="14" xfId="0" applyFont="1" applyFill="1" applyBorder="1" applyAlignment="1">
      <alignment horizontal="left" vertical="top"/>
    </xf>
    <xf numFmtId="3" fontId="13" fillId="4" borderId="0" xfId="0" applyNumberFormat="1" applyFont="1" applyFill="1" applyBorder="1" applyAlignment="1" applyProtection="1">
      <alignment horizontal="right" vertical="top"/>
    </xf>
    <xf numFmtId="0" fontId="13" fillId="4" borderId="14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vertical="top" wrapText="1"/>
    </xf>
    <xf numFmtId="0" fontId="13" fillId="4" borderId="0" xfId="0" applyFont="1" applyFill="1" applyBorder="1" applyAlignment="1">
      <alignment vertical="top"/>
    </xf>
    <xf numFmtId="3" fontId="14" fillId="4" borderId="0" xfId="0" applyNumberFormat="1" applyFont="1" applyFill="1" applyBorder="1" applyAlignment="1" applyProtection="1">
      <alignment horizontal="right" vertical="top"/>
    </xf>
    <xf numFmtId="3" fontId="14" fillId="4" borderId="0" xfId="2" applyNumberFormat="1" applyFont="1" applyFill="1" applyBorder="1" applyAlignment="1" applyProtection="1">
      <alignment horizontal="right" vertical="top" wrapText="1"/>
      <protection locked="0"/>
    </xf>
    <xf numFmtId="0" fontId="16" fillId="4" borderId="0" xfId="1" applyFont="1" applyFill="1" applyBorder="1" applyAlignment="1" applyProtection="1">
      <alignment horizontal="center"/>
    </xf>
    <xf numFmtId="0" fontId="14" fillId="4" borderId="16" xfId="0" applyFont="1" applyFill="1" applyBorder="1" applyAlignment="1">
      <alignment horizontal="left" vertical="top"/>
    </xf>
    <xf numFmtId="0" fontId="10" fillId="4" borderId="17" xfId="0" applyFont="1" applyFill="1" applyBorder="1"/>
    <xf numFmtId="0" fontId="10" fillId="4" borderId="17" xfId="0" applyFont="1" applyFill="1" applyBorder="1" applyAlignment="1">
      <alignment vertical="top"/>
    </xf>
    <xf numFmtId="0" fontId="10" fillId="4" borderId="18" xfId="0" applyFont="1" applyFill="1" applyBorder="1"/>
    <xf numFmtId="0" fontId="10" fillId="4" borderId="13" xfId="0" applyFont="1" applyFill="1" applyBorder="1"/>
    <xf numFmtId="0" fontId="14" fillId="4" borderId="17" xfId="0" applyFont="1" applyFill="1" applyBorder="1" applyAlignment="1">
      <alignment vertical="top"/>
    </xf>
    <xf numFmtId="0" fontId="14" fillId="4" borderId="17" xfId="0" applyFont="1" applyFill="1" applyBorder="1"/>
    <xf numFmtId="43" fontId="14" fillId="4" borderId="17" xfId="2" applyFont="1" applyFill="1" applyBorder="1"/>
    <xf numFmtId="0" fontId="14" fillId="4" borderId="0" xfId="0" applyFont="1" applyFill="1" applyBorder="1" applyAlignment="1">
      <alignment vertical="top"/>
    </xf>
    <xf numFmtId="0" fontId="14" fillId="4" borderId="0" xfId="0" applyFont="1" applyFill="1" applyBorder="1"/>
    <xf numFmtId="43" fontId="14" fillId="4" borderId="0" xfId="2" applyFont="1" applyFill="1" applyBorder="1"/>
    <xf numFmtId="0" fontId="14" fillId="4" borderId="0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 applyProtection="1">
      <alignment horizontal="center" vertical="top"/>
      <protection locked="0"/>
    </xf>
    <xf numFmtId="0" fontId="14" fillId="4" borderId="0" xfId="0" applyFont="1" applyFill="1" applyBorder="1" applyAlignment="1" applyProtection="1">
      <alignment horizontal="center" vertical="top" wrapText="1"/>
      <protection locked="0"/>
    </xf>
    <xf numFmtId="43" fontId="14" fillId="4" borderId="0" xfId="2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0" fontId="10" fillId="4" borderId="0" xfId="0" applyFont="1" applyFill="1"/>
    <xf numFmtId="0" fontId="13" fillId="4" borderId="0" xfId="1" applyFont="1" applyFill="1" applyBorder="1" applyAlignment="1">
      <alignment horizontal="centerContinuous"/>
    </xf>
    <xf numFmtId="0" fontId="10" fillId="4" borderId="0" xfId="0" applyFont="1" applyFill="1" applyBorder="1" applyAlignment="1">
      <alignment horizontal="centerContinuous"/>
    </xf>
    <xf numFmtId="0" fontId="14" fillId="4" borderId="0" xfId="1" applyFont="1" applyFill="1" applyBorder="1" applyAlignment="1">
      <alignment horizontal="centerContinuous" vertical="center"/>
    </xf>
    <xf numFmtId="0" fontId="14" fillId="4" borderId="0" xfId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vertical="center"/>
    </xf>
    <xf numFmtId="0" fontId="14" fillId="3" borderId="19" xfId="0" applyFont="1" applyFill="1" applyBorder="1"/>
    <xf numFmtId="0" fontId="14" fillId="4" borderId="0" xfId="1" applyFont="1" applyFill="1" applyBorder="1" applyAlignment="1">
      <alignment vertical="top"/>
    </xf>
    <xf numFmtId="3" fontId="13" fillId="4" borderId="0" xfId="1" applyNumberFormat="1" applyFont="1" applyFill="1" applyBorder="1" applyAlignment="1">
      <alignment vertical="top"/>
    </xf>
    <xf numFmtId="3" fontId="14" fillId="4" borderId="0" xfId="1" applyNumberFormat="1" applyFont="1" applyFill="1" applyBorder="1" applyAlignment="1" applyProtection="1">
      <alignment vertical="top"/>
      <protection locked="0"/>
    </xf>
    <xf numFmtId="0" fontId="14" fillId="4" borderId="0" xfId="1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3" fillId="4" borderId="0" xfId="1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left" vertical="top" wrapText="1"/>
    </xf>
    <xf numFmtId="3" fontId="13" fillId="4" borderId="0" xfId="1" applyNumberFormat="1" applyFont="1" applyFill="1" applyBorder="1" applyAlignment="1">
      <alignment horizontal="right" vertical="top" wrapText="1"/>
    </xf>
    <xf numFmtId="0" fontId="10" fillId="4" borderId="15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3" fontId="14" fillId="4" borderId="0" xfId="1" applyNumberFormat="1" applyFont="1" applyFill="1" applyBorder="1" applyAlignment="1">
      <alignment vertical="top"/>
    </xf>
    <xf numFmtId="3" fontId="13" fillId="4" borderId="0" xfId="1" applyNumberFormat="1" applyFont="1" applyFill="1" applyBorder="1" applyAlignment="1" applyProtection="1">
      <alignment horizontal="right" vertical="top" wrapText="1"/>
      <protection locked="0"/>
    </xf>
    <xf numFmtId="3" fontId="13" fillId="4" borderId="0" xfId="1" applyNumberFormat="1" applyFont="1" applyFill="1" applyBorder="1" applyAlignment="1" applyProtection="1">
      <alignment horizontal="right" vertical="top" wrapText="1"/>
    </xf>
    <xf numFmtId="0" fontId="10" fillId="4" borderId="16" xfId="0" applyFont="1" applyFill="1" applyBorder="1" applyAlignment="1">
      <alignment vertical="top"/>
    </xf>
    <xf numFmtId="0" fontId="13" fillId="4" borderId="17" xfId="1" applyFont="1" applyFill="1" applyBorder="1" applyAlignment="1">
      <alignment vertical="top"/>
    </xf>
    <xf numFmtId="3" fontId="14" fillId="4" borderId="17" xfId="1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center"/>
    </xf>
    <xf numFmtId="43" fontId="14" fillId="4" borderId="0" xfId="2" applyFont="1" applyFill="1" applyBorder="1" applyAlignment="1" applyProtection="1">
      <protection locked="0"/>
    </xf>
    <xf numFmtId="0" fontId="13" fillId="4" borderId="0" xfId="0" applyFont="1" applyFill="1" applyBorder="1" applyAlignment="1">
      <alignment horizontal="right" vertical="top"/>
    </xf>
    <xf numFmtId="0" fontId="10" fillId="4" borderId="0" xfId="0" applyFont="1" applyFill="1" applyBorder="1" applyAlignment="1" applyProtection="1">
      <protection locked="0"/>
    </xf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 applyProtection="1">
      <alignment vertical="top" wrapText="1"/>
      <protection locked="0"/>
    </xf>
    <xf numFmtId="0" fontId="19" fillId="5" borderId="0" xfId="0" applyFont="1" applyFill="1" applyBorder="1"/>
    <xf numFmtId="0" fontId="19" fillId="5" borderId="0" xfId="0" applyFont="1" applyFill="1" applyBorder="1" applyAlignment="1">
      <alignment vertical="top"/>
    </xf>
    <xf numFmtId="0" fontId="13" fillId="5" borderId="0" xfId="0" applyFont="1" applyFill="1" applyBorder="1" applyAlignment="1"/>
    <xf numFmtId="0" fontId="13" fillId="5" borderId="0" xfId="3" applyNumberFormat="1" applyFont="1" applyFill="1" applyBorder="1" applyAlignment="1">
      <alignment horizontal="centerContinuous" vertical="center"/>
    </xf>
    <xf numFmtId="0" fontId="13" fillId="5" borderId="0" xfId="0" applyFont="1" applyFill="1" applyBorder="1" applyAlignment="1">
      <alignment horizontal="right"/>
    </xf>
    <xf numFmtId="0" fontId="14" fillId="5" borderId="0" xfId="0" applyNumberFormat="1" applyFont="1" applyFill="1" applyBorder="1" applyAlignment="1" applyProtection="1">
      <alignment horizontal="left"/>
    </xf>
    <xf numFmtId="0" fontId="14" fillId="5" borderId="0" xfId="0" applyNumberFormat="1" applyFont="1" applyFill="1" applyBorder="1" applyAlignment="1" applyProtection="1"/>
    <xf numFmtId="165" fontId="13" fillId="3" borderId="12" xfId="4" applyNumberFormat="1" applyFont="1" applyFill="1" applyBorder="1" applyAlignment="1">
      <alignment horizontal="center" vertical="center" wrapText="1"/>
    </xf>
    <xf numFmtId="165" fontId="13" fillId="3" borderId="13" xfId="4" applyNumberFormat="1" applyFont="1" applyFill="1" applyBorder="1" applyAlignment="1">
      <alignment horizontal="center" vertical="center" wrapText="1"/>
    </xf>
    <xf numFmtId="165" fontId="13" fillId="3" borderId="19" xfId="4" applyNumberFormat="1" applyFont="1" applyFill="1" applyBorder="1" applyAlignment="1">
      <alignment horizontal="center" vertical="center" wrapText="1"/>
    </xf>
    <xf numFmtId="0" fontId="13" fillId="5" borderId="14" xfId="3" applyNumberFormat="1" applyFont="1" applyFill="1" applyBorder="1" applyAlignment="1">
      <alignment horizontal="centerContinuous" vertical="center"/>
    </xf>
    <xf numFmtId="0" fontId="13" fillId="5" borderId="15" xfId="3" applyNumberFormat="1" applyFont="1" applyFill="1" applyBorder="1" applyAlignment="1">
      <alignment horizontal="centerContinuous" vertical="center"/>
    </xf>
    <xf numFmtId="0" fontId="19" fillId="5" borderId="14" xfId="0" applyFont="1" applyFill="1" applyBorder="1" applyAlignment="1">
      <alignment vertical="top"/>
    </xf>
    <xf numFmtId="0" fontId="20" fillId="5" borderId="0" xfId="0" applyFont="1" applyFill="1" applyBorder="1" applyAlignment="1">
      <alignment horizontal="left" vertical="top"/>
    </xf>
    <xf numFmtId="0" fontId="13" fillId="5" borderId="0" xfId="0" applyFont="1" applyFill="1" applyBorder="1" applyAlignment="1">
      <alignment vertical="top" wrapText="1"/>
    </xf>
    <xf numFmtId="0" fontId="13" fillId="5" borderId="0" xfId="0" applyFont="1" applyFill="1" applyBorder="1" applyAlignment="1">
      <alignment vertical="top"/>
    </xf>
    <xf numFmtId="167" fontId="14" fillId="5" borderId="0" xfId="4" applyNumberFormat="1" applyFont="1" applyFill="1" applyBorder="1" applyAlignment="1" applyProtection="1">
      <alignment vertical="top"/>
      <protection locked="0"/>
    </xf>
    <xf numFmtId="0" fontId="14" fillId="5" borderId="0" xfId="0" applyFont="1" applyFill="1" applyBorder="1" applyAlignment="1" applyProtection="1">
      <alignment vertical="top"/>
      <protection locked="0"/>
    </xf>
    <xf numFmtId="0" fontId="19" fillId="5" borderId="0" xfId="0" applyFont="1" applyFill="1" applyBorder="1" applyAlignment="1" applyProtection="1">
      <alignment vertical="top"/>
      <protection locked="0"/>
    </xf>
    <xf numFmtId="0" fontId="20" fillId="5" borderId="0" xfId="0" applyFont="1" applyFill="1" applyBorder="1" applyAlignment="1" applyProtection="1">
      <alignment horizontal="left" vertical="top"/>
      <protection locked="0"/>
    </xf>
    <xf numFmtId="0" fontId="13" fillId="5" borderId="15" xfId="0" applyFont="1" applyFill="1" applyBorder="1" applyAlignment="1">
      <alignment vertical="top" wrapText="1"/>
    </xf>
    <xf numFmtId="0" fontId="21" fillId="5" borderId="14" xfId="0" applyFont="1" applyFill="1" applyBorder="1" applyAlignment="1">
      <alignment vertical="top"/>
    </xf>
    <xf numFmtId="164" fontId="21" fillId="5" borderId="20" xfId="0" applyNumberFormat="1" applyFont="1" applyFill="1" applyBorder="1" applyAlignment="1">
      <alignment horizontal="right" vertical="top"/>
    </xf>
    <xf numFmtId="164" fontId="21" fillId="5" borderId="20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right" vertical="top"/>
    </xf>
    <xf numFmtId="164" fontId="19" fillId="0" borderId="0" xfId="0" applyNumberFormat="1" applyFont="1" applyFill="1" applyBorder="1" applyAlignment="1" applyProtection="1">
      <alignment horizontal="right" vertical="top"/>
      <protection locked="0"/>
    </xf>
    <xf numFmtId="164" fontId="19" fillId="0" borderId="0" xfId="0" applyNumberFormat="1" applyFont="1" applyFill="1" applyBorder="1" applyAlignment="1" applyProtection="1">
      <alignment horizontal="right" vertical="top"/>
    </xf>
    <xf numFmtId="164" fontId="21" fillId="0" borderId="0" xfId="0" applyNumberFormat="1" applyFont="1" applyFill="1" applyBorder="1" applyAlignment="1" applyProtection="1">
      <alignment horizontal="right" vertical="top"/>
    </xf>
    <xf numFmtId="0" fontId="14" fillId="0" borderId="0" xfId="0" applyFont="1" applyFill="1" applyBorder="1" applyAlignment="1">
      <alignment horizontal="left" vertical="top" wrapText="1"/>
    </xf>
    <xf numFmtId="164" fontId="21" fillId="0" borderId="2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0" fontId="21" fillId="5" borderId="16" xfId="0" applyFont="1" applyFill="1" applyBorder="1" applyAlignment="1">
      <alignment vertical="top"/>
    </xf>
    <xf numFmtId="164" fontId="21" fillId="0" borderId="17" xfId="0" applyNumberFormat="1" applyFont="1" applyFill="1" applyBorder="1" applyAlignment="1">
      <alignment horizontal="right" vertical="top"/>
    </xf>
    <xf numFmtId="0" fontId="13" fillId="5" borderId="18" xfId="0" applyFont="1" applyFill="1" applyBorder="1" applyAlignment="1">
      <alignment vertical="top" wrapText="1"/>
    </xf>
    <xf numFmtId="0" fontId="19" fillId="5" borderId="13" xfId="0" applyFont="1" applyFill="1" applyBorder="1" applyAlignment="1">
      <alignment vertical="top"/>
    </xf>
    <xf numFmtId="0" fontId="13" fillId="5" borderId="13" xfId="0" applyFont="1" applyFill="1" applyBorder="1" applyAlignment="1">
      <alignment vertical="top" wrapText="1"/>
    </xf>
    <xf numFmtId="0" fontId="14" fillId="5" borderId="0" xfId="0" applyFont="1" applyFill="1" applyAlignment="1">
      <alignment wrapText="1"/>
    </xf>
    <xf numFmtId="0" fontId="14" fillId="5" borderId="0" xfId="0" applyFont="1" applyFill="1" applyBorder="1" applyAlignment="1">
      <alignment vertical="top"/>
    </xf>
    <xf numFmtId="0" fontId="14" fillId="5" borderId="0" xfId="0" applyFont="1" applyFill="1" applyBorder="1"/>
    <xf numFmtId="43" fontId="14" fillId="5" borderId="0" xfId="4" applyFont="1" applyFill="1" applyBorder="1"/>
    <xf numFmtId="0" fontId="14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right" vertical="top"/>
    </xf>
    <xf numFmtId="0" fontId="19" fillId="5" borderId="0" xfId="0" applyFont="1" applyFill="1" applyBorder="1" applyAlignment="1" applyProtection="1">
      <alignment horizontal="center"/>
      <protection locked="0"/>
    </xf>
    <xf numFmtId="0" fontId="14" fillId="5" borderId="0" xfId="0" applyFont="1" applyFill="1" applyBorder="1" applyAlignment="1">
      <alignment horizontal="right"/>
    </xf>
    <xf numFmtId="0" fontId="14" fillId="5" borderId="0" xfId="0" applyFont="1" applyFill="1" applyBorder="1" applyAlignment="1" applyProtection="1">
      <alignment horizontal="center" vertical="top" wrapText="1"/>
      <protection locked="0"/>
    </xf>
    <xf numFmtId="43" fontId="14" fillId="5" borderId="0" xfId="4" applyFont="1" applyFill="1" applyBorder="1" applyAlignment="1">
      <alignment vertical="top"/>
    </xf>
    <xf numFmtId="0" fontId="22" fillId="6" borderId="0" xfId="5" applyFill="1" applyAlignment="1">
      <alignment horizontal="left" vertical="top" wrapText="1"/>
    </xf>
    <xf numFmtId="0" fontId="27" fillId="6" borderId="0" xfId="5" applyFont="1" applyFill="1" applyBorder="1" applyAlignment="1">
      <alignment horizontal="left" wrapText="1"/>
    </xf>
    <xf numFmtId="0" fontId="30" fillId="6" borderId="13" xfId="5" applyFont="1" applyFill="1" applyBorder="1" applyAlignment="1">
      <alignment horizontal="center" vertical="center" wrapText="1"/>
    </xf>
    <xf numFmtId="0" fontId="30" fillId="6" borderId="19" xfId="5" applyFont="1" applyFill="1" applyBorder="1" applyAlignment="1">
      <alignment horizontal="center" vertical="center" wrapText="1"/>
    </xf>
    <xf numFmtId="0" fontId="29" fillId="6" borderId="0" xfId="5" applyFont="1" applyFill="1" applyBorder="1" applyAlignment="1">
      <alignment wrapText="1"/>
    </xf>
    <xf numFmtId="0" fontId="22" fillId="6" borderId="0" xfId="5" applyFill="1" applyAlignment="1">
      <alignment horizontal="center" vertical="top" wrapText="1"/>
    </xf>
    <xf numFmtId="7" fontId="31" fillId="6" borderId="0" xfId="5" applyNumberFormat="1" applyFont="1" applyFill="1" applyBorder="1" applyAlignment="1">
      <alignment horizontal="right" wrapText="1"/>
    </xf>
    <xf numFmtId="7" fontId="31" fillId="6" borderId="0" xfId="5" applyNumberFormat="1" applyFont="1" applyFill="1" applyBorder="1" applyAlignment="1">
      <alignment wrapText="1"/>
    </xf>
    <xf numFmtId="7" fontId="32" fillId="6" borderId="0" xfId="5" applyNumberFormat="1" applyFont="1" applyFill="1" applyBorder="1" applyAlignment="1">
      <alignment horizontal="right" wrapText="1"/>
    </xf>
    <xf numFmtId="7" fontId="32" fillId="6" borderId="0" xfId="5" applyNumberFormat="1" applyFont="1" applyFill="1" applyBorder="1" applyAlignment="1">
      <alignment wrapText="1"/>
    </xf>
    <xf numFmtId="7" fontId="28" fillId="6" borderId="0" xfId="5" applyNumberFormat="1" applyFont="1" applyFill="1" applyBorder="1" applyAlignment="1">
      <alignment horizontal="right" wrapText="1"/>
    </xf>
    <xf numFmtId="7" fontId="28" fillId="6" borderId="0" xfId="5" applyNumberFormat="1" applyFont="1" applyFill="1" applyBorder="1" applyAlignment="1">
      <alignment wrapText="1"/>
    </xf>
    <xf numFmtId="0" fontId="0" fillId="0" borderId="0" xfId="0" applyFill="1" applyAlignment="1">
      <alignment horizontal="left" vertical="top" wrapText="1"/>
    </xf>
    <xf numFmtId="39" fontId="26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 vertical="center" wrapText="1"/>
    </xf>
    <xf numFmtId="0" fontId="36" fillId="5" borderId="0" xfId="6" applyFill="1"/>
    <xf numFmtId="0" fontId="36" fillId="5" borderId="0" xfId="6" applyFill="1" applyBorder="1"/>
    <xf numFmtId="0" fontId="13" fillId="5" borderId="0" xfId="1" applyFont="1" applyFill="1" applyBorder="1" applyAlignment="1" applyProtection="1"/>
    <xf numFmtId="166" fontId="14" fillId="4" borderId="0" xfId="3" applyFont="1" applyFill="1" applyBorder="1" applyProtection="1"/>
    <xf numFmtId="0" fontId="13" fillId="3" borderId="12" xfId="1" applyFont="1" applyFill="1" applyBorder="1" applyAlignment="1" applyProtection="1">
      <alignment horizontal="center" vertical="center" wrapText="1"/>
    </xf>
    <xf numFmtId="0" fontId="13" fillId="3" borderId="13" xfId="1" applyFont="1" applyFill="1" applyBorder="1" applyAlignment="1" applyProtection="1">
      <alignment horizontal="center" vertical="center" wrapText="1"/>
    </xf>
    <xf numFmtId="0" fontId="13" fillId="3" borderId="13" xfId="6" applyFont="1" applyFill="1" applyBorder="1" applyAlignment="1" applyProtection="1">
      <alignment horizontal="center" vertical="center" wrapText="1"/>
    </xf>
    <xf numFmtId="0" fontId="13" fillId="3" borderId="19" xfId="1" applyFont="1" applyFill="1" applyBorder="1" applyAlignment="1" applyProtection="1">
      <alignment horizontal="center" vertical="center" wrapText="1"/>
    </xf>
    <xf numFmtId="0" fontId="13" fillId="4" borderId="14" xfId="3" applyNumberFormat="1" applyFont="1" applyFill="1" applyBorder="1" applyAlignment="1" applyProtection="1">
      <alignment horizontal="centerContinuous" vertical="center"/>
    </xf>
    <xf numFmtId="0" fontId="13" fillId="4" borderId="14" xfId="3" applyNumberFormat="1" applyFont="1" applyFill="1" applyBorder="1" applyAlignment="1" applyProtection="1">
      <alignment vertical="center"/>
    </xf>
    <xf numFmtId="0" fontId="13" fillId="4" borderId="0" xfId="3" applyNumberFormat="1" applyFont="1" applyFill="1" applyBorder="1" applyAlignment="1" applyProtection="1">
      <alignment vertical="top"/>
    </xf>
    <xf numFmtId="0" fontId="13" fillId="4" borderId="15" xfId="3" applyNumberFormat="1" applyFont="1" applyFill="1" applyBorder="1" applyAlignment="1" applyProtection="1">
      <alignment vertical="top"/>
    </xf>
    <xf numFmtId="0" fontId="11" fillId="4" borderId="14" xfId="6" applyFont="1" applyFill="1" applyBorder="1" applyAlignment="1" applyProtection="1"/>
    <xf numFmtId="0" fontId="13" fillId="4" borderId="0" xfId="6" applyFont="1" applyFill="1" applyBorder="1" applyAlignment="1" applyProtection="1">
      <alignment vertical="top"/>
    </xf>
    <xf numFmtId="0" fontId="13" fillId="4" borderId="15" xfId="6" applyFont="1" applyFill="1" applyBorder="1" applyAlignment="1" applyProtection="1">
      <alignment vertical="top"/>
    </xf>
    <xf numFmtId="3" fontId="13" fillId="4" borderId="0" xfId="6" applyNumberFormat="1" applyFont="1" applyFill="1" applyBorder="1" applyAlignment="1" applyProtection="1">
      <alignment horizontal="center" vertical="top"/>
      <protection locked="0"/>
    </xf>
    <xf numFmtId="3" fontId="13" fillId="4" borderId="0" xfId="6" applyNumberFormat="1" applyFont="1" applyFill="1" applyBorder="1" applyAlignment="1" applyProtection="1">
      <alignment horizontal="right" vertical="top"/>
    </xf>
    <xf numFmtId="0" fontId="11" fillId="4" borderId="15" xfId="6" applyFont="1" applyFill="1" applyBorder="1" applyAlignment="1" applyProtection="1">
      <alignment vertical="top"/>
    </xf>
    <xf numFmtId="0" fontId="10" fillId="4" borderId="14" xfId="6" applyFont="1" applyFill="1" applyBorder="1" applyAlignment="1" applyProtection="1"/>
    <xf numFmtId="0" fontId="16" fillId="4" borderId="0" xfId="6" applyFont="1" applyFill="1" applyBorder="1" applyAlignment="1" applyProtection="1">
      <alignment vertical="top"/>
    </xf>
    <xf numFmtId="3" fontId="14" fillId="4" borderId="0" xfId="6" applyNumberFormat="1" applyFont="1" applyFill="1" applyBorder="1" applyAlignment="1" applyProtection="1">
      <alignment horizontal="center" vertical="top"/>
      <protection locked="0"/>
    </xf>
    <xf numFmtId="3" fontId="14" fillId="4" borderId="0" xfId="6" applyNumberFormat="1" applyFont="1" applyFill="1" applyBorder="1" applyAlignment="1" applyProtection="1">
      <alignment horizontal="right" vertical="top"/>
      <protection locked="0"/>
    </xf>
    <xf numFmtId="0" fontId="10" fillId="4" borderId="15" xfId="6" applyFont="1" applyFill="1" applyBorder="1" applyAlignment="1" applyProtection="1">
      <alignment vertical="top"/>
    </xf>
    <xf numFmtId="0" fontId="14" fillId="4" borderId="0" xfId="6" applyFont="1" applyFill="1" applyBorder="1" applyAlignment="1" applyProtection="1">
      <alignment vertical="top"/>
    </xf>
    <xf numFmtId="0" fontId="13" fillId="4" borderId="0" xfId="6" applyFont="1" applyFill="1" applyBorder="1" applyAlignment="1" applyProtection="1">
      <alignment horizontal="center" vertical="top"/>
      <protection locked="0"/>
    </xf>
    <xf numFmtId="0" fontId="13" fillId="4" borderId="0" xfId="6" applyFont="1" applyFill="1" applyBorder="1" applyAlignment="1" applyProtection="1">
      <alignment horizontal="right" vertical="top"/>
      <protection locked="0"/>
    </xf>
    <xf numFmtId="0" fontId="10" fillId="4" borderId="0" xfId="6" applyFont="1" applyFill="1" applyBorder="1" applyAlignment="1" applyProtection="1">
      <alignment vertical="top"/>
    </xf>
    <xf numFmtId="0" fontId="14" fillId="4" borderId="0" xfId="6" applyNumberFormat="1" applyFont="1" applyFill="1" applyBorder="1" applyAlignment="1" applyProtection="1">
      <alignment horizontal="right" vertical="top"/>
      <protection locked="0"/>
    </xf>
    <xf numFmtId="0" fontId="13" fillId="4" borderId="0" xfId="6" applyFont="1" applyFill="1" applyBorder="1" applyAlignment="1" applyProtection="1">
      <alignment horizontal="center" vertical="top"/>
    </xf>
    <xf numFmtId="0" fontId="13" fillId="4" borderId="0" xfId="6" applyFont="1" applyFill="1" applyBorder="1" applyAlignment="1" applyProtection="1">
      <alignment horizontal="right" vertical="top"/>
    </xf>
    <xf numFmtId="0" fontId="37" fillId="4" borderId="14" xfId="6" applyFont="1" applyFill="1" applyBorder="1" applyAlignment="1" applyProtection="1"/>
    <xf numFmtId="0" fontId="17" fillId="4" borderId="0" xfId="6" applyFont="1" applyFill="1" applyBorder="1" applyAlignment="1" applyProtection="1">
      <alignment vertical="top"/>
    </xf>
    <xf numFmtId="3" fontId="17" fillId="4" borderId="0" xfId="6" applyNumberFormat="1" applyFont="1" applyFill="1" applyBorder="1" applyAlignment="1" applyProtection="1">
      <alignment horizontal="center" vertical="top"/>
      <protection locked="0"/>
    </xf>
    <xf numFmtId="3" fontId="17" fillId="4" borderId="0" xfId="6" applyNumberFormat="1" applyFont="1" applyFill="1" applyBorder="1" applyAlignment="1" applyProtection="1">
      <alignment horizontal="right" vertical="top"/>
    </xf>
    <xf numFmtId="0" fontId="37" fillId="4" borderId="15" xfId="6" applyFont="1" applyFill="1" applyBorder="1" applyAlignment="1" applyProtection="1">
      <alignment vertical="top"/>
    </xf>
    <xf numFmtId="0" fontId="13" fillId="4" borderId="0" xfId="6" applyFont="1" applyFill="1" applyBorder="1" applyAlignment="1" applyProtection="1">
      <alignment horizontal="left" vertical="top"/>
    </xf>
    <xf numFmtId="0" fontId="10" fillId="4" borderId="0" xfId="6" applyFont="1" applyFill="1" applyBorder="1" applyAlignment="1" applyProtection="1">
      <alignment horizontal="center" vertical="top"/>
      <protection locked="0"/>
    </xf>
    <xf numFmtId="3" fontId="17" fillId="4" borderId="0" xfId="6" applyNumberFormat="1" applyFont="1" applyFill="1" applyBorder="1" applyAlignment="1" applyProtection="1">
      <alignment horizontal="center" vertical="top"/>
    </xf>
    <xf numFmtId="3" fontId="13" fillId="4" borderId="0" xfId="6" applyNumberFormat="1" applyFont="1" applyFill="1" applyBorder="1" applyAlignment="1" applyProtection="1">
      <alignment horizontal="right" vertical="top"/>
      <protection locked="0"/>
    </xf>
    <xf numFmtId="0" fontId="37" fillId="4" borderId="16" xfId="6" applyFont="1" applyFill="1" applyBorder="1" applyAlignment="1" applyProtection="1"/>
    <xf numFmtId="0" fontId="17" fillId="4" borderId="17" xfId="6" applyFont="1" applyFill="1" applyBorder="1" applyAlignment="1" applyProtection="1">
      <alignment vertical="top"/>
    </xf>
    <xf numFmtId="3" fontId="17" fillId="4" borderId="17" xfId="6" applyNumberFormat="1" applyFont="1" applyFill="1" applyBorder="1" applyAlignment="1" applyProtection="1">
      <alignment horizontal="center" vertical="top"/>
    </xf>
    <xf numFmtId="3" fontId="17" fillId="4" borderId="17" xfId="6" applyNumberFormat="1" applyFont="1" applyFill="1" applyBorder="1" applyAlignment="1" applyProtection="1">
      <alignment horizontal="right" vertical="top"/>
    </xf>
    <xf numFmtId="0" fontId="37" fillId="4" borderId="18" xfId="6" applyFont="1" applyFill="1" applyBorder="1" applyAlignment="1" applyProtection="1">
      <alignment vertical="top"/>
    </xf>
    <xf numFmtId="0" fontId="36" fillId="0" borderId="0" xfId="6"/>
    <xf numFmtId="3" fontId="13" fillId="4" borderId="0" xfId="6" applyNumberFormat="1" applyFont="1" applyFill="1" applyBorder="1" applyAlignment="1" applyProtection="1">
      <alignment horizontal="center" vertical="center"/>
    </xf>
    <xf numFmtId="3" fontId="13" fillId="4" borderId="0" xfId="6" applyNumberFormat="1" applyFont="1" applyFill="1" applyBorder="1" applyAlignment="1" applyProtection="1">
      <alignment vertical="center"/>
    </xf>
    <xf numFmtId="0" fontId="14" fillId="4" borderId="0" xfId="6" applyFont="1" applyFill="1" applyBorder="1" applyAlignment="1" applyProtection="1"/>
    <xf numFmtId="0" fontId="10" fillId="4" borderId="0" xfId="6" applyFont="1" applyFill="1" applyBorder="1" applyProtection="1"/>
    <xf numFmtId="0" fontId="14" fillId="4" borderId="0" xfId="6" applyFont="1" applyFill="1" applyBorder="1" applyProtection="1"/>
    <xf numFmtId="43" fontId="14" fillId="4" borderId="0" xfId="2" applyFont="1" applyFill="1" applyBorder="1" applyProtection="1"/>
    <xf numFmtId="0" fontId="14" fillId="4" borderId="0" xfId="6" applyFont="1" applyFill="1" applyBorder="1" applyAlignment="1" applyProtection="1">
      <alignment vertical="center"/>
    </xf>
    <xf numFmtId="0" fontId="10" fillId="4" borderId="0" xfId="6" applyFont="1" applyFill="1" applyBorder="1" applyAlignment="1" applyProtection="1">
      <alignment horizontal="center"/>
      <protection locked="0"/>
    </xf>
    <xf numFmtId="0" fontId="10" fillId="5" borderId="0" xfId="6" applyFont="1" applyFill="1" applyBorder="1" applyProtection="1"/>
    <xf numFmtId="0" fontId="14" fillId="5" borderId="0" xfId="6" applyFont="1" applyFill="1" applyBorder="1" applyAlignment="1" applyProtection="1">
      <alignment horizontal="right"/>
    </xf>
    <xf numFmtId="0" fontId="14" fillId="5" borderId="0" xfId="6" applyFont="1" applyFill="1" applyBorder="1" applyAlignment="1" applyProtection="1">
      <alignment horizontal="center" vertical="top" wrapText="1"/>
      <protection locked="0"/>
    </xf>
    <xf numFmtId="43" fontId="14" fillId="5" borderId="0" xfId="2" applyFont="1" applyFill="1" applyBorder="1" applyAlignment="1" applyProtection="1">
      <alignment vertical="top"/>
    </xf>
    <xf numFmtId="0" fontId="13" fillId="5" borderId="0" xfId="6" applyFont="1" applyFill="1" applyBorder="1" applyAlignment="1" applyProtection="1">
      <alignment vertical="top"/>
    </xf>
    <xf numFmtId="43" fontId="14" fillId="5" borderId="0" xfId="2" applyFont="1" applyFill="1" applyBorder="1" applyProtection="1"/>
    <xf numFmtId="0" fontId="13" fillId="5" borderId="0" xfId="3" applyNumberFormat="1" applyFont="1" applyFill="1" applyBorder="1" applyAlignment="1" applyProtection="1">
      <alignment horizontal="center" vertical="center"/>
    </xf>
    <xf numFmtId="0" fontId="13" fillId="5" borderId="0" xfId="1" applyFont="1" applyFill="1" applyBorder="1" applyAlignment="1" applyProtection="1">
      <alignment horizontal="center"/>
    </xf>
    <xf numFmtId="0" fontId="14" fillId="4" borderId="0" xfId="6" applyFont="1" applyFill="1" applyBorder="1" applyAlignment="1" applyProtection="1">
      <alignment horizontal="left" vertical="top"/>
    </xf>
    <xf numFmtId="0" fontId="13" fillId="3" borderId="13" xfId="1" applyFont="1" applyFill="1" applyBorder="1" applyAlignment="1" applyProtection="1">
      <alignment horizontal="center" vertical="center"/>
    </xf>
    <xf numFmtId="0" fontId="13" fillId="4" borderId="15" xfId="3" applyNumberFormat="1" applyFont="1" applyFill="1" applyBorder="1" applyAlignment="1" applyProtection="1">
      <alignment horizontal="center" vertical="center"/>
    </xf>
    <xf numFmtId="0" fontId="13" fillId="4" borderId="0" xfId="3" applyNumberFormat="1" applyFont="1" applyFill="1" applyBorder="1" applyAlignment="1" applyProtection="1">
      <alignment horizontal="center" vertical="top"/>
    </xf>
    <xf numFmtId="0" fontId="13" fillId="4" borderId="15" xfId="3" applyNumberFormat="1" applyFont="1" applyFill="1" applyBorder="1" applyAlignment="1" applyProtection="1">
      <alignment horizontal="center" vertical="top"/>
    </xf>
    <xf numFmtId="0" fontId="13" fillId="4" borderId="0" xfId="6" applyFont="1" applyFill="1" applyBorder="1" applyAlignment="1" applyProtection="1">
      <alignment horizontal="left" vertical="top"/>
    </xf>
    <xf numFmtId="0" fontId="13" fillId="4" borderId="0" xfId="6" applyFont="1" applyFill="1" applyBorder="1" applyAlignment="1" applyProtection="1">
      <alignment horizontal="center" vertical="top"/>
    </xf>
    <xf numFmtId="0" fontId="17" fillId="4" borderId="0" xfId="6" applyFont="1" applyFill="1" applyBorder="1" applyAlignment="1" applyProtection="1">
      <alignment horizontal="left" vertical="top"/>
    </xf>
    <xf numFmtId="0" fontId="14" fillId="4" borderId="0" xfId="6" applyFont="1" applyFill="1" applyBorder="1" applyAlignment="1" applyProtection="1">
      <alignment horizontal="center"/>
      <protection locked="0"/>
    </xf>
    <xf numFmtId="0" fontId="14" fillId="4" borderId="0" xfId="6" applyFont="1" applyFill="1" applyBorder="1" applyAlignment="1" applyProtection="1">
      <alignment horizontal="center" vertical="center"/>
      <protection locked="0"/>
    </xf>
    <xf numFmtId="0" fontId="17" fillId="4" borderId="17" xfId="6" applyFont="1" applyFill="1" applyBorder="1" applyAlignment="1" applyProtection="1">
      <alignment horizontal="left" vertical="top"/>
    </xf>
    <xf numFmtId="0" fontId="2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 wrapText="1"/>
    </xf>
    <xf numFmtId="4" fontId="0" fillId="0" borderId="22" xfId="0" applyNumberFormat="1" applyFill="1" applyBorder="1" applyAlignment="1">
      <alignment horizontal="right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right" vertical="center" wrapText="1"/>
    </xf>
    <xf numFmtId="0" fontId="28" fillId="6" borderId="0" xfId="5" applyFont="1" applyFill="1" applyBorder="1" applyAlignment="1">
      <alignment horizontal="center" wrapText="1"/>
    </xf>
    <xf numFmtId="0" fontId="26" fillId="6" borderId="0" xfId="5" applyFont="1" applyFill="1" applyBorder="1" applyAlignment="1">
      <alignment horizontal="right" vertical="center" wrapText="1"/>
    </xf>
    <xf numFmtId="0" fontId="22" fillId="6" borderId="0" xfId="5" applyFill="1" applyAlignment="1">
      <alignment horizontal="left" vertical="top" wrapText="1"/>
    </xf>
    <xf numFmtId="0" fontId="23" fillId="6" borderId="0" xfId="5" applyFont="1" applyFill="1" applyBorder="1" applyAlignment="1">
      <alignment horizontal="center" vertical="top" wrapText="1"/>
    </xf>
    <xf numFmtId="0" fontId="24" fillId="6" borderId="0" xfId="5" applyFont="1" applyFill="1" applyBorder="1" applyAlignment="1">
      <alignment horizontal="center" vertical="top" wrapText="1"/>
    </xf>
    <xf numFmtId="0" fontId="25" fillId="6" borderId="0" xfId="5" applyFont="1" applyFill="1" applyBorder="1" applyAlignment="1">
      <alignment horizontal="center" vertical="top" wrapText="1"/>
    </xf>
    <xf numFmtId="0" fontId="26" fillId="6" borderId="0" xfId="5" applyFont="1" applyFill="1" applyBorder="1" applyAlignment="1">
      <alignment horizontal="left" vertical="center" wrapText="1"/>
    </xf>
    <xf numFmtId="0" fontId="28" fillId="6" borderId="0" xfId="5" applyFont="1" applyFill="1" applyBorder="1" applyAlignment="1">
      <alignment horizontal="left"/>
    </xf>
    <xf numFmtId="0" fontId="29" fillId="6" borderId="12" xfId="5" applyFont="1" applyFill="1" applyBorder="1" applyAlignment="1">
      <alignment horizontal="center" vertical="center" wrapText="1"/>
    </xf>
    <xf numFmtId="0" fontId="29" fillId="6" borderId="13" xfId="5" applyFont="1" applyFill="1" applyBorder="1" applyAlignment="1">
      <alignment horizontal="center" vertical="center" wrapText="1"/>
    </xf>
    <xf numFmtId="0" fontId="25" fillId="6" borderId="0" xfId="5" applyFont="1" applyFill="1" applyBorder="1" applyAlignment="1">
      <alignment horizontal="left"/>
    </xf>
    <xf numFmtId="0" fontId="32" fillId="6" borderId="0" xfId="5" applyFont="1" applyFill="1" applyBorder="1" applyAlignment="1">
      <alignment horizontal="left"/>
    </xf>
    <xf numFmtId="0" fontId="28" fillId="6" borderId="0" xfId="5" applyFont="1" applyFill="1" applyBorder="1" applyAlignment="1">
      <alignment horizontal="left" wrapText="1"/>
    </xf>
    <xf numFmtId="0" fontId="13" fillId="5" borderId="0" xfId="0" applyNumberFormat="1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3" fillId="3" borderId="13" xfId="1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14" fillId="5" borderId="0" xfId="0" applyFont="1" applyFill="1" applyBorder="1" applyAlignment="1" applyProtection="1">
      <alignment horizont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>
      <alignment horizontal="left" vertical="top"/>
    </xf>
    <xf numFmtId="0" fontId="13" fillId="4" borderId="14" xfId="1" applyFont="1" applyFill="1" applyBorder="1" applyAlignment="1">
      <alignment horizontal="left" vertical="top"/>
    </xf>
    <xf numFmtId="0" fontId="13" fillId="4" borderId="0" xfId="1" applyFont="1" applyFill="1" applyBorder="1" applyAlignment="1">
      <alignment horizontal="left" vertical="top"/>
    </xf>
    <xf numFmtId="0" fontId="13" fillId="4" borderId="0" xfId="1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/>
    </xf>
    <xf numFmtId="0" fontId="14" fillId="4" borderId="0" xfId="1" applyFont="1" applyFill="1" applyBorder="1" applyAlignment="1">
      <alignment horizontal="left" vertical="top"/>
    </xf>
    <xf numFmtId="0" fontId="13" fillId="0" borderId="14" xfId="1" applyFont="1" applyFill="1" applyBorder="1" applyAlignment="1">
      <alignment horizontal="left" vertical="top"/>
    </xf>
    <xf numFmtId="0" fontId="13" fillId="0" borderId="0" xfId="1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alignment horizontal="center"/>
      <protection locked="0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7">
    <cellStyle name="=C:\WINNT\SYSTEM32\COMMAND.COM" xfId="3"/>
    <cellStyle name="Millares 2" xfId="2"/>
    <cellStyle name="Millares 3" xfId="4"/>
    <cellStyle name="Normal" xfId="0" builtinId="0"/>
    <cellStyle name="Normal 2" xfId="1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1</xdr:col>
      <xdr:colOff>1695450</xdr:colOff>
      <xdr:row>4</xdr:row>
      <xdr:rowOff>114300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16192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9525</xdr:rowOff>
    </xdr:from>
    <xdr:to>
      <xdr:col>3</xdr:col>
      <xdr:colOff>1314450</xdr:colOff>
      <xdr:row>3</xdr:row>
      <xdr:rowOff>114300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25"/>
          <a:ext cx="16192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2</xdr:row>
      <xdr:rowOff>0</xdr:rowOff>
    </xdr:from>
    <xdr:to>
      <xdr:col>3</xdr:col>
      <xdr:colOff>819150</xdr:colOff>
      <xdr:row>4</xdr:row>
      <xdr:rowOff>180975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42900"/>
          <a:ext cx="16192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165670</xdr:colOff>
      <xdr:row>1</xdr:row>
      <xdr:rowOff>0</xdr:rowOff>
    </xdr:from>
    <xdr:to>
      <xdr:col>2</xdr:col>
      <xdr:colOff>1784920</xdr:colOff>
      <xdr:row>4</xdr:row>
      <xdr:rowOff>114714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995" y="152400"/>
          <a:ext cx="1619250" cy="5719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660798</xdr:colOff>
      <xdr:row>2</xdr:row>
      <xdr:rowOff>136072</xdr:rowOff>
    </xdr:to>
    <xdr:pic>
      <xdr:nvPicPr>
        <xdr:cNvPr id="2" name="1 Imagen" descr="LOGO 41 AYU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46598" cy="469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11910</xdr:colOff>
      <xdr:row>37</xdr:row>
      <xdr:rowOff>190500</xdr:rowOff>
    </xdr:from>
    <xdr:ext cx="5494732" cy="942975"/>
    <xdr:sp macro="" textlink="">
      <xdr:nvSpPr>
        <xdr:cNvPr id="3" name="CuadroTexto 4"/>
        <xdr:cNvSpPr txBox="1"/>
      </xdr:nvSpPr>
      <xdr:spPr>
        <a:xfrm>
          <a:off x="11910" y="7543800"/>
          <a:ext cx="5494732" cy="942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                        Elaboro	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   </a:t>
          </a:r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Reviso		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l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L.C.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Hortencia Herrera                  C.</a:t>
          </a:r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P.A.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Arturo Ruíz López       Dr. Francisco Alberto Rivera Domínguez                                                                  Jefa de Contabilidad Gubernament	       </a:t>
          </a:r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 de Egresos	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     Tesorero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3</xdr:col>
      <xdr:colOff>219075</xdr:colOff>
      <xdr:row>3</xdr:row>
      <xdr:rowOff>114300</xdr:rowOff>
    </xdr:to>
    <xdr:pic>
      <xdr:nvPicPr>
        <xdr:cNvPr id="2" name="4294967295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14300"/>
          <a:ext cx="1457325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2</xdr:row>
      <xdr:rowOff>19050</xdr:rowOff>
    </xdr:from>
    <xdr:to>
      <xdr:col>4</xdr:col>
      <xdr:colOff>504824</xdr:colOff>
      <xdr:row>6</xdr:row>
      <xdr:rowOff>38100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314325"/>
          <a:ext cx="183832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47625</xdr:rowOff>
    </xdr:from>
    <xdr:to>
      <xdr:col>1</xdr:col>
      <xdr:colOff>1676400</xdr:colOff>
      <xdr:row>4</xdr:row>
      <xdr:rowOff>123825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9075"/>
          <a:ext cx="16192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G82"/>
  <sheetViews>
    <sheetView workbookViewId="0">
      <pane ySplit="6" topLeftCell="A7" activePane="bottomLeft" state="frozen"/>
      <selection pane="bottomLeft" activeCell="E6" sqref="E6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325" t="s">
        <v>0</v>
      </c>
      <c r="C2" s="326"/>
      <c r="D2" s="326"/>
      <c r="E2" s="326"/>
      <c r="F2" s="326"/>
      <c r="G2" s="327"/>
    </row>
    <row r="3" spans="2:7" x14ac:dyDescent="0.2">
      <c r="B3" s="328" t="s">
        <v>1</v>
      </c>
      <c r="C3" s="329"/>
      <c r="D3" s="329"/>
      <c r="E3" s="329"/>
      <c r="F3" s="329"/>
      <c r="G3" s="330"/>
    </row>
    <row r="4" spans="2:7" x14ac:dyDescent="0.2">
      <c r="B4" s="328" t="s">
        <v>2</v>
      </c>
      <c r="C4" s="329"/>
      <c r="D4" s="329"/>
      <c r="E4" s="329"/>
      <c r="F4" s="329"/>
      <c r="G4" s="330"/>
    </row>
    <row r="5" spans="2:7" ht="13.5" thickBot="1" x14ac:dyDescent="0.25">
      <c r="B5" s="331" t="s">
        <v>3</v>
      </c>
      <c r="C5" s="332"/>
      <c r="D5" s="332"/>
      <c r="E5" s="332"/>
      <c r="F5" s="332"/>
      <c r="G5" s="333"/>
    </row>
    <row r="6" spans="2:7" ht="26.25" thickBot="1" x14ac:dyDescent="0.25">
      <c r="B6" s="3" t="s">
        <v>4</v>
      </c>
      <c r="C6" s="4" t="s">
        <v>5</v>
      </c>
      <c r="D6" s="4" t="s">
        <v>6</v>
      </c>
      <c r="E6" s="5" t="s">
        <v>4</v>
      </c>
      <c r="F6" s="4" t="s">
        <v>5</v>
      </c>
      <c r="G6" s="4" t="s">
        <v>6</v>
      </c>
    </row>
    <row r="7" spans="2:7" x14ac:dyDescent="0.2">
      <c r="B7" s="6" t="s">
        <v>7</v>
      </c>
      <c r="C7" s="7"/>
      <c r="D7" s="7"/>
      <c r="E7" s="8" t="s">
        <v>8</v>
      </c>
      <c r="F7" s="7"/>
      <c r="G7" s="7"/>
    </row>
    <row r="8" spans="2:7" x14ac:dyDescent="0.2">
      <c r="B8" s="6" t="s">
        <v>9</v>
      </c>
      <c r="C8" s="9"/>
      <c r="D8" s="9"/>
      <c r="E8" s="8" t="s">
        <v>10</v>
      </c>
      <c r="F8" s="9"/>
      <c r="G8" s="9"/>
    </row>
    <row r="9" spans="2:7" x14ac:dyDescent="0.2">
      <c r="B9" s="10" t="s">
        <v>11</v>
      </c>
      <c r="C9" s="9">
        <f>SUM(C10:C16)</f>
        <v>144793182.83000001</v>
      </c>
      <c r="D9" s="9">
        <f>SUM(D10:D16)</f>
        <v>111031080.27</v>
      </c>
      <c r="E9" s="11" t="s">
        <v>12</v>
      </c>
      <c r="F9" s="9">
        <f>SUM(F10:F18)</f>
        <v>151443249.18000001</v>
      </c>
      <c r="G9" s="9">
        <f>SUM(G10:G18)</f>
        <v>206618281.20000002</v>
      </c>
    </row>
    <row r="10" spans="2:7" x14ac:dyDescent="0.2">
      <c r="B10" s="12" t="s">
        <v>13</v>
      </c>
      <c r="C10" s="9">
        <v>248021.14</v>
      </c>
      <c r="D10" s="9">
        <v>56272.21</v>
      </c>
      <c r="E10" s="13" t="s">
        <v>14</v>
      </c>
      <c r="F10" s="9">
        <v>15879070.449999999</v>
      </c>
      <c r="G10" s="9">
        <v>16237613.41</v>
      </c>
    </row>
    <row r="11" spans="2:7" x14ac:dyDescent="0.2">
      <c r="B11" s="12" t="s">
        <v>15</v>
      </c>
      <c r="C11" s="9">
        <v>124518125.23</v>
      </c>
      <c r="D11" s="9">
        <v>99702184.719999999</v>
      </c>
      <c r="E11" s="13" t="s">
        <v>16</v>
      </c>
      <c r="F11" s="9">
        <v>72589352.950000003</v>
      </c>
      <c r="G11" s="9">
        <v>83988060.790000007</v>
      </c>
    </row>
    <row r="12" spans="2:7" x14ac:dyDescent="0.2">
      <c r="B12" s="12" t="s">
        <v>17</v>
      </c>
      <c r="C12" s="9">
        <v>243600</v>
      </c>
      <c r="D12" s="9">
        <v>0</v>
      </c>
      <c r="E12" s="13" t="s">
        <v>18</v>
      </c>
      <c r="F12" s="9">
        <v>35000057.859999999</v>
      </c>
      <c r="G12" s="9">
        <v>56596593.719999999</v>
      </c>
    </row>
    <row r="13" spans="2:7" x14ac:dyDescent="0.2">
      <c r="B13" s="12" t="s">
        <v>19</v>
      </c>
      <c r="C13" s="9">
        <v>8025707.9299999997</v>
      </c>
      <c r="D13" s="9">
        <v>0</v>
      </c>
      <c r="E13" s="13" t="s">
        <v>20</v>
      </c>
      <c r="F13" s="9">
        <v>2022507.83</v>
      </c>
      <c r="G13" s="9">
        <v>2022507.83</v>
      </c>
    </row>
    <row r="14" spans="2:7" x14ac:dyDescent="0.2">
      <c r="B14" s="12" t="s">
        <v>21</v>
      </c>
      <c r="C14" s="9">
        <v>69060</v>
      </c>
      <c r="D14" s="9">
        <v>69060</v>
      </c>
      <c r="E14" s="13" t="s">
        <v>22</v>
      </c>
      <c r="F14" s="9">
        <v>1739334.26</v>
      </c>
      <c r="G14" s="9">
        <v>1739334.26</v>
      </c>
    </row>
    <row r="15" spans="2:7" ht="25.5" x14ac:dyDescent="0.2">
      <c r="B15" s="12" t="s">
        <v>23</v>
      </c>
      <c r="C15" s="9">
        <v>11688668.529999999</v>
      </c>
      <c r="D15" s="9">
        <v>11203563.34</v>
      </c>
      <c r="E15" s="13" t="s">
        <v>24</v>
      </c>
      <c r="F15" s="9">
        <v>1878893.72</v>
      </c>
      <c r="G15" s="9">
        <v>0</v>
      </c>
    </row>
    <row r="16" spans="2:7" x14ac:dyDescent="0.2">
      <c r="B16" s="12" t="s">
        <v>25</v>
      </c>
      <c r="C16" s="9">
        <v>0</v>
      </c>
      <c r="D16" s="9">
        <v>0</v>
      </c>
      <c r="E16" s="13" t="s">
        <v>26</v>
      </c>
      <c r="F16" s="9">
        <v>22334032.109999999</v>
      </c>
      <c r="G16" s="9">
        <v>46034171.189999998</v>
      </c>
    </row>
    <row r="17" spans="2:7" x14ac:dyDescent="0.2">
      <c r="B17" s="10" t="s">
        <v>27</v>
      </c>
      <c r="C17" s="9">
        <f>SUM(C18:C24)</f>
        <v>243339430.5</v>
      </c>
      <c r="D17" s="9">
        <f>SUM(D18:D24)</f>
        <v>242452956.58000001</v>
      </c>
      <c r="E17" s="13" t="s">
        <v>28</v>
      </c>
      <c r="F17" s="9">
        <v>0</v>
      </c>
      <c r="G17" s="9">
        <v>0</v>
      </c>
    </row>
    <row r="18" spans="2:7" x14ac:dyDescent="0.2">
      <c r="B18" s="12" t="s">
        <v>29</v>
      </c>
      <c r="C18" s="9">
        <v>0</v>
      </c>
      <c r="D18" s="9">
        <v>0</v>
      </c>
      <c r="E18" s="13" t="s">
        <v>30</v>
      </c>
      <c r="F18" s="9">
        <v>0</v>
      </c>
      <c r="G18" s="9">
        <v>0</v>
      </c>
    </row>
    <row r="19" spans="2:7" x14ac:dyDescent="0.2">
      <c r="B19" s="12" t="s">
        <v>31</v>
      </c>
      <c r="C19" s="9">
        <v>44033076.560000002</v>
      </c>
      <c r="D19" s="9">
        <v>44151066.560000002</v>
      </c>
      <c r="E19" s="11" t="s">
        <v>32</v>
      </c>
      <c r="F19" s="9">
        <f>SUM(F20:F22)</f>
        <v>336347503.62</v>
      </c>
      <c r="G19" s="9">
        <f>SUM(G20:G22)</f>
        <v>385015092.13</v>
      </c>
    </row>
    <row r="20" spans="2:7" x14ac:dyDescent="0.2">
      <c r="B20" s="12" t="s">
        <v>33</v>
      </c>
      <c r="C20" s="9">
        <v>382914.48</v>
      </c>
      <c r="D20" s="9">
        <v>190798.83</v>
      </c>
      <c r="E20" s="13" t="s">
        <v>34</v>
      </c>
      <c r="F20" s="9">
        <v>0</v>
      </c>
      <c r="G20" s="9">
        <v>0</v>
      </c>
    </row>
    <row r="21" spans="2:7" x14ac:dyDescent="0.2">
      <c r="B21" s="12" t="s">
        <v>35</v>
      </c>
      <c r="C21" s="9">
        <v>197595052.78</v>
      </c>
      <c r="D21" s="9">
        <v>197595052.78</v>
      </c>
      <c r="E21" s="14" t="s">
        <v>36</v>
      </c>
      <c r="F21" s="9">
        <v>0</v>
      </c>
      <c r="G21" s="9">
        <v>0</v>
      </c>
    </row>
    <row r="22" spans="2:7" x14ac:dyDescent="0.2">
      <c r="B22" s="12" t="s">
        <v>37</v>
      </c>
      <c r="C22" s="9">
        <v>0</v>
      </c>
      <c r="D22" s="9">
        <v>0</v>
      </c>
      <c r="E22" s="13" t="s">
        <v>38</v>
      </c>
      <c r="F22" s="9">
        <v>336347503.62</v>
      </c>
      <c r="G22" s="9">
        <v>385015092.13</v>
      </c>
    </row>
    <row r="23" spans="2:7" x14ac:dyDescent="0.2">
      <c r="B23" s="12" t="s">
        <v>39</v>
      </c>
      <c r="C23" s="9">
        <v>1010140.44</v>
      </c>
      <c r="D23" s="9">
        <v>33638.57</v>
      </c>
      <c r="E23" s="11" t="s">
        <v>40</v>
      </c>
      <c r="F23" s="9">
        <f>SUM(F24:F25)</f>
        <v>77600000</v>
      </c>
      <c r="G23" s="9">
        <f>SUM(G24:G25)</f>
        <v>97000000</v>
      </c>
    </row>
    <row r="24" spans="2:7" x14ac:dyDescent="0.2">
      <c r="B24" s="12" t="s">
        <v>41</v>
      </c>
      <c r="C24" s="9">
        <v>318246.24</v>
      </c>
      <c r="D24" s="9">
        <v>482399.84</v>
      </c>
      <c r="E24" s="13" t="s">
        <v>42</v>
      </c>
      <c r="F24" s="9">
        <v>77600000</v>
      </c>
      <c r="G24" s="9">
        <v>97000000</v>
      </c>
    </row>
    <row r="25" spans="2:7" x14ac:dyDescent="0.2">
      <c r="B25" s="10" t="s">
        <v>43</v>
      </c>
      <c r="C25" s="9">
        <f>SUM(C26:C30)</f>
        <v>3876474.47</v>
      </c>
      <c r="D25" s="9">
        <f>SUM(D26:D30)</f>
        <v>2543896.11</v>
      </c>
      <c r="E25" s="13" t="s">
        <v>44</v>
      </c>
      <c r="F25" s="9">
        <v>0</v>
      </c>
      <c r="G25" s="9">
        <v>0</v>
      </c>
    </row>
    <row r="26" spans="2:7" ht="25.5" x14ac:dyDescent="0.2">
      <c r="B26" s="12" t="s">
        <v>45</v>
      </c>
      <c r="C26" s="9">
        <v>0</v>
      </c>
      <c r="D26" s="9">
        <v>0</v>
      </c>
      <c r="E26" s="11" t="s">
        <v>46</v>
      </c>
      <c r="F26" s="9">
        <v>0</v>
      </c>
      <c r="G26" s="9">
        <v>0</v>
      </c>
    </row>
    <row r="27" spans="2:7" ht="25.5" x14ac:dyDescent="0.2">
      <c r="B27" s="12" t="s">
        <v>47</v>
      </c>
      <c r="C27" s="9">
        <v>0</v>
      </c>
      <c r="D27" s="9">
        <v>0</v>
      </c>
      <c r="E27" s="11" t="s">
        <v>48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49</v>
      </c>
      <c r="C28" s="9">
        <v>0</v>
      </c>
      <c r="D28" s="9">
        <v>0</v>
      </c>
      <c r="E28" s="13" t="s">
        <v>50</v>
      </c>
      <c r="F28" s="9">
        <v>0</v>
      </c>
      <c r="G28" s="9">
        <v>0</v>
      </c>
    </row>
    <row r="29" spans="2:7" x14ac:dyDescent="0.2">
      <c r="B29" s="12" t="s">
        <v>51</v>
      </c>
      <c r="C29" s="9">
        <v>3876474.47</v>
      </c>
      <c r="D29" s="9">
        <v>2543896.11</v>
      </c>
      <c r="E29" s="13" t="s">
        <v>52</v>
      </c>
      <c r="F29" s="9">
        <v>0</v>
      </c>
      <c r="G29" s="9">
        <v>0</v>
      </c>
    </row>
    <row r="30" spans="2:7" x14ac:dyDescent="0.2">
      <c r="B30" s="12" t="s">
        <v>53</v>
      </c>
      <c r="C30" s="9">
        <v>0</v>
      </c>
      <c r="D30" s="9">
        <v>0</v>
      </c>
      <c r="E30" s="13" t="s">
        <v>54</v>
      </c>
      <c r="F30" s="9">
        <v>0</v>
      </c>
      <c r="G30" s="9">
        <v>0</v>
      </c>
    </row>
    <row r="31" spans="2:7" ht="25.5" x14ac:dyDescent="0.2">
      <c r="B31" s="10" t="s">
        <v>55</v>
      </c>
      <c r="C31" s="9">
        <f>SUM(C32:C36)</f>
        <v>0</v>
      </c>
      <c r="D31" s="9">
        <f>SUM(D32:D36)</f>
        <v>0</v>
      </c>
      <c r="E31" s="11" t="s">
        <v>56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57</v>
      </c>
      <c r="C32" s="9">
        <v>0</v>
      </c>
      <c r="D32" s="9">
        <v>0</v>
      </c>
      <c r="E32" s="13" t="s">
        <v>58</v>
      </c>
      <c r="F32" s="9">
        <v>0</v>
      </c>
      <c r="G32" s="9">
        <v>0</v>
      </c>
    </row>
    <row r="33" spans="2:7" x14ac:dyDescent="0.2">
      <c r="B33" s="12" t="s">
        <v>59</v>
      </c>
      <c r="C33" s="9">
        <v>0</v>
      </c>
      <c r="D33" s="9">
        <v>0</v>
      </c>
      <c r="E33" s="13" t="s">
        <v>60</v>
      </c>
      <c r="F33" s="9">
        <v>0</v>
      </c>
      <c r="G33" s="9">
        <v>0</v>
      </c>
    </row>
    <row r="34" spans="2:7" x14ac:dyDescent="0.2">
      <c r="B34" s="12" t="s">
        <v>61</v>
      </c>
      <c r="C34" s="9">
        <v>0</v>
      </c>
      <c r="D34" s="9">
        <v>0</v>
      </c>
      <c r="E34" s="13" t="s">
        <v>62</v>
      </c>
      <c r="F34" s="9">
        <v>0</v>
      </c>
      <c r="G34" s="9">
        <v>0</v>
      </c>
    </row>
    <row r="35" spans="2:7" ht="25.5" x14ac:dyDescent="0.2">
      <c r="B35" s="12" t="s">
        <v>63</v>
      </c>
      <c r="C35" s="9">
        <v>0</v>
      </c>
      <c r="D35" s="9">
        <v>0</v>
      </c>
      <c r="E35" s="13" t="s">
        <v>64</v>
      </c>
      <c r="F35" s="9">
        <v>0</v>
      </c>
      <c r="G35" s="9">
        <v>0</v>
      </c>
    </row>
    <row r="36" spans="2:7" x14ac:dyDescent="0.2">
      <c r="B36" s="12" t="s">
        <v>65</v>
      </c>
      <c r="C36" s="9">
        <v>0</v>
      </c>
      <c r="D36" s="9">
        <v>0</v>
      </c>
      <c r="E36" s="13" t="s">
        <v>66</v>
      </c>
      <c r="F36" s="9">
        <v>0</v>
      </c>
      <c r="G36" s="9">
        <v>0</v>
      </c>
    </row>
    <row r="37" spans="2:7" x14ac:dyDescent="0.2">
      <c r="B37" s="10" t="s">
        <v>67</v>
      </c>
      <c r="C37" s="9">
        <v>0</v>
      </c>
      <c r="D37" s="9">
        <v>0</v>
      </c>
      <c r="E37" s="13" t="s">
        <v>68</v>
      </c>
      <c r="F37" s="9">
        <v>0</v>
      </c>
      <c r="G37" s="9">
        <v>0</v>
      </c>
    </row>
    <row r="38" spans="2:7" x14ac:dyDescent="0.2">
      <c r="B38" s="10" t="s">
        <v>69</v>
      </c>
      <c r="C38" s="9">
        <f>SUM(C39:C40)</f>
        <v>0</v>
      </c>
      <c r="D38" s="9">
        <f>SUM(D39:D40)</f>
        <v>0</v>
      </c>
      <c r="E38" s="11" t="s">
        <v>70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71</v>
      </c>
      <c r="C39" s="9">
        <v>0</v>
      </c>
      <c r="D39" s="9">
        <v>0</v>
      </c>
      <c r="E39" s="13" t="s">
        <v>72</v>
      </c>
      <c r="F39" s="9">
        <v>0</v>
      </c>
      <c r="G39" s="9">
        <v>0</v>
      </c>
    </row>
    <row r="40" spans="2:7" x14ac:dyDescent="0.2">
      <c r="B40" s="12" t="s">
        <v>73</v>
      </c>
      <c r="C40" s="9">
        <v>0</v>
      </c>
      <c r="D40" s="9">
        <v>0</v>
      </c>
      <c r="E40" s="13" t="s">
        <v>74</v>
      </c>
      <c r="F40" s="9">
        <v>0</v>
      </c>
      <c r="G40" s="9">
        <v>0</v>
      </c>
    </row>
    <row r="41" spans="2:7" x14ac:dyDescent="0.2">
      <c r="B41" s="10" t="s">
        <v>75</v>
      </c>
      <c r="C41" s="9">
        <f>SUM(C42:C45)</f>
        <v>0</v>
      </c>
      <c r="D41" s="9">
        <f>SUM(D42:D45)</f>
        <v>0</v>
      </c>
      <c r="E41" s="13" t="s">
        <v>76</v>
      </c>
      <c r="F41" s="9">
        <v>0</v>
      </c>
      <c r="G41" s="9">
        <v>0</v>
      </c>
    </row>
    <row r="42" spans="2:7" x14ac:dyDescent="0.2">
      <c r="B42" s="12" t="s">
        <v>77</v>
      </c>
      <c r="C42" s="9">
        <v>0</v>
      </c>
      <c r="D42" s="9">
        <v>0</v>
      </c>
      <c r="E42" s="11" t="s">
        <v>78</v>
      </c>
      <c r="F42" s="9">
        <f>SUM(F43:F45)</f>
        <v>38280</v>
      </c>
      <c r="G42" s="9">
        <f>SUM(G43:G45)</f>
        <v>38280</v>
      </c>
    </row>
    <row r="43" spans="2:7" x14ac:dyDescent="0.2">
      <c r="B43" s="12" t="s">
        <v>79</v>
      </c>
      <c r="C43" s="9">
        <v>0</v>
      </c>
      <c r="D43" s="9">
        <v>0</v>
      </c>
      <c r="E43" s="13" t="s">
        <v>80</v>
      </c>
      <c r="F43" s="9">
        <v>0</v>
      </c>
      <c r="G43" s="9">
        <v>0</v>
      </c>
    </row>
    <row r="44" spans="2:7" ht="25.5" x14ac:dyDescent="0.2">
      <c r="B44" s="12" t="s">
        <v>81</v>
      </c>
      <c r="C44" s="9">
        <v>0</v>
      </c>
      <c r="D44" s="9">
        <v>0</v>
      </c>
      <c r="E44" s="13" t="s">
        <v>82</v>
      </c>
      <c r="F44" s="9">
        <v>0</v>
      </c>
      <c r="G44" s="9">
        <v>0</v>
      </c>
    </row>
    <row r="45" spans="2:7" x14ac:dyDescent="0.2">
      <c r="B45" s="12" t="s">
        <v>83</v>
      </c>
      <c r="C45" s="9">
        <v>0</v>
      </c>
      <c r="D45" s="9">
        <v>0</v>
      </c>
      <c r="E45" s="13" t="s">
        <v>84</v>
      </c>
      <c r="F45" s="9">
        <v>38280</v>
      </c>
      <c r="G45" s="9">
        <v>38280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85</v>
      </c>
      <c r="C47" s="9">
        <f>C9+C17+C25+C31+C37+C38+C41</f>
        <v>392009087.80000007</v>
      </c>
      <c r="D47" s="9">
        <f>D9+D17+D25+D31+D37+D38+D41</f>
        <v>356027932.96000004</v>
      </c>
      <c r="E47" s="8" t="s">
        <v>86</v>
      </c>
      <c r="F47" s="9">
        <f>F9+F19+F23+F26+F27+F31+F38+F42</f>
        <v>565429032.79999995</v>
      </c>
      <c r="G47" s="9">
        <f>G9+G19+G23+G26+G27+G31+G38+G42</f>
        <v>688671653.33000004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87</v>
      </c>
      <c r="C49" s="9"/>
      <c r="D49" s="9"/>
      <c r="E49" s="8" t="s">
        <v>88</v>
      </c>
      <c r="F49" s="9"/>
      <c r="G49" s="9"/>
    </row>
    <row r="50" spans="2:7" x14ac:dyDescent="0.2">
      <c r="B50" s="10" t="s">
        <v>89</v>
      </c>
      <c r="C50" s="9">
        <v>0</v>
      </c>
      <c r="D50" s="9">
        <v>0</v>
      </c>
      <c r="E50" s="11" t="s">
        <v>90</v>
      </c>
      <c r="F50" s="9">
        <v>0</v>
      </c>
      <c r="G50" s="9">
        <v>0</v>
      </c>
    </row>
    <row r="51" spans="2:7" x14ac:dyDescent="0.2">
      <c r="B51" s="10" t="s">
        <v>91</v>
      </c>
      <c r="C51" s="9">
        <v>287329.67</v>
      </c>
      <c r="D51" s="9">
        <v>255829.67</v>
      </c>
      <c r="E51" s="11" t="s">
        <v>92</v>
      </c>
      <c r="F51" s="9">
        <v>0</v>
      </c>
      <c r="G51" s="9">
        <v>0</v>
      </c>
    </row>
    <row r="52" spans="2:7" x14ac:dyDescent="0.2">
      <c r="B52" s="10" t="s">
        <v>93</v>
      </c>
      <c r="C52" s="9">
        <v>5077861684.0699997</v>
      </c>
      <c r="D52" s="9">
        <v>5077861684.0699997</v>
      </c>
      <c r="E52" s="11" t="s">
        <v>94</v>
      </c>
      <c r="F52" s="9">
        <v>213120467.38</v>
      </c>
      <c r="G52" s="9">
        <v>215767926.59999999</v>
      </c>
    </row>
    <row r="53" spans="2:7" x14ac:dyDescent="0.2">
      <c r="B53" s="10" t="s">
        <v>95</v>
      </c>
      <c r="C53" s="9">
        <v>237805909.09999999</v>
      </c>
      <c r="D53" s="9">
        <v>237424965.09999999</v>
      </c>
      <c r="E53" s="11" t="s">
        <v>96</v>
      </c>
      <c r="F53" s="9">
        <v>0</v>
      </c>
      <c r="G53" s="9">
        <v>0</v>
      </c>
    </row>
    <row r="54" spans="2:7" x14ac:dyDescent="0.2">
      <c r="B54" s="10" t="s">
        <v>97</v>
      </c>
      <c r="C54" s="9">
        <v>9609718.1600000001</v>
      </c>
      <c r="D54" s="9">
        <v>9609718.1600000001</v>
      </c>
      <c r="E54" s="11" t="s">
        <v>98</v>
      </c>
      <c r="F54" s="9">
        <v>0</v>
      </c>
      <c r="G54" s="9">
        <v>0</v>
      </c>
    </row>
    <row r="55" spans="2:7" x14ac:dyDescent="0.2">
      <c r="B55" s="10" t="s">
        <v>99</v>
      </c>
      <c r="C55" s="9">
        <v>0</v>
      </c>
      <c r="D55" s="9">
        <v>0</v>
      </c>
      <c r="E55" s="11" t="s">
        <v>100</v>
      </c>
      <c r="F55" s="9">
        <v>0</v>
      </c>
      <c r="G55" s="9">
        <v>0</v>
      </c>
    </row>
    <row r="56" spans="2:7" x14ac:dyDescent="0.2">
      <c r="B56" s="10" t="s">
        <v>101</v>
      </c>
      <c r="C56" s="9">
        <v>28124952.199999999</v>
      </c>
      <c r="D56" s="9">
        <v>28124952.199999999</v>
      </c>
      <c r="E56" s="8"/>
      <c r="F56" s="9"/>
      <c r="G56" s="9"/>
    </row>
    <row r="57" spans="2:7" x14ac:dyDescent="0.2">
      <c r="B57" s="10" t="s">
        <v>102</v>
      </c>
      <c r="C57" s="9">
        <v>0</v>
      </c>
      <c r="D57" s="9">
        <v>0</v>
      </c>
      <c r="E57" s="8" t="s">
        <v>103</v>
      </c>
      <c r="F57" s="9">
        <f>SUM(F50:F55)</f>
        <v>213120467.38</v>
      </c>
      <c r="G57" s="9">
        <f>SUM(G50:G55)</f>
        <v>215767926.59999999</v>
      </c>
    </row>
    <row r="58" spans="2:7" x14ac:dyDescent="0.2">
      <c r="B58" s="10" t="s">
        <v>104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105</v>
      </c>
      <c r="F59" s="9">
        <f>F47+F57</f>
        <v>778549500.17999995</v>
      </c>
      <c r="G59" s="9">
        <f>G47+G57</f>
        <v>904439579.93000007</v>
      </c>
    </row>
    <row r="60" spans="2:7" ht="25.5" x14ac:dyDescent="0.2">
      <c r="B60" s="6" t="s">
        <v>106</v>
      </c>
      <c r="C60" s="9">
        <f>SUM(C50:C58)</f>
        <v>5353689593.1999998</v>
      </c>
      <c r="D60" s="9">
        <f>SUM(D50:D58)</f>
        <v>5353277149.1999998</v>
      </c>
      <c r="E60" s="11"/>
      <c r="F60" s="9"/>
      <c r="G60" s="9"/>
    </row>
    <row r="61" spans="2:7" x14ac:dyDescent="0.2">
      <c r="B61" s="10"/>
      <c r="C61" s="9"/>
      <c r="D61" s="9"/>
      <c r="E61" s="8" t="s">
        <v>107</v>
      </c>
      <c r="F61" s="9"/>
      <c r="G61" s="9"/>
    </row>
    <row r="62" spans="2:7" x14ac:dyDescent="0.2">
      <c r="B62" s="6" t="s">
        <v>108</v>
      </c>
      <c r="C62" s="9">
        <f>C47+C60</f>
        <v>5745698681</v>
      </c>
      <c r="D62" s="9">
        <f>D47+D60</f>
        <v>5709305082.1599998</v>
      </c>
      <c r="E62" s="8"/>
      <c r="F62" s="9"/>
      <c r="G62" s="9"/>
    </row>
    <row r="63" spans="2:7" x14ac:dyDescent="0.2">
      <c r="B63" s="10"/>
      <c r="C63" s="9"/>
      <c r="D63" s="9"/>
      <c r="E63" s="8" t="s">
        <v>109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110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111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112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113</v>
      </c>
      <c r="F68" s="9">
        <f>SUM(F69:F73)</f>
        <v>4967149180.8200006</v>
      </c>
      <c r="G68" s="9">
        <f>SUM(G69:G73)</f>
        <v>4804865502.2300005</v>
      </c>
    </row>
    <row r="69" spans="2:7" x14ac:dyDescent="0.2">
      <c r="B69" s="10"/>
      <c r="C69" s="9"/>
      <c r="D69" s="9"/>
      <c r="E69" s="11" t="s">
        <v>114</v>
      </c>
      <c r="F69" s="9">
        <v>165370878.77000001</v>
      </c>
      <c r="G69" s="9">
        <v>79878393.840000004</v>
      </c>
    </row>
    <row r="70" spans="2:7" x14ac:dyDescent="0.2">
      <c r="B70" s="10"/>
      <c r="C70" s="9"/>
      <c r="D70" s="9"/>
      <c r="E70" s="11" t="s">
        <v>115</v>
      </c>
      <c r="F70" s="9">
        <v>4795063974.2600002</v>
      </c>
      <c r="G70" s="9">
        <v>4718272780.6000004</v>
      </c>
    </row>
    <row r="71" spans="2:7" x14ac:dyDescent="0.2">
      <c r="B71" s="10"/>
      <c r="C71" s="9"/>
      <c r="D71" s="9"/>
      <c r="E71" s="11" t="s">
        <v>116</v>
      </c>
      <c r="F71" s="9">
        <v>6714327.79</v>
      </c>
      <c r="G71" s="9">
        <v>6714327.79</v>
      </c>
    </row>
    <row r="72" spans="2:7" x14ac:dyDescent="0.2">
      <c r="B72" s="10"/>
      <c r="C72" s="9"/>
      <c r="D72" s="9"/>
      <c r="E72" s="11" t="s">
        <v>117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118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119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120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121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122</v>
      </c>
      <c r="F79" s="9">
        <f>F63+F68+F75</f>
        <v>4967149180.8200006</v>
      </c>
      <c r="G79" s="9">
        <f>G63+G68+G75</f>
        <v>4804865502.2300005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123</v>
      </c>
      <c r="F81" s="9">
        <f>F59+F79</f>
        <v>5745698681.000001</v>
      </c>
      <c r="G81" s="9">
        <f>G59+G79</f>
        <v>5709305082.1600008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19685039370078741" right="0.19685039370078741" top="0.56000000000000005" bottom="0.74803149606299213" header="0.31496062992125984" footer="0.31496062992125984"/>
  <pageSetup scale="5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84"/>
  <sheetViews>
    <sheetView workbookViewId="0">
      <selection sqref="A1:XFD1"/>
    </sheetView>
  </sheetViews>
  <sheetFormatPr baseColWidth="10" defaultColWidth="0" defaultRowHeight="12" x14ac:dyDescent="0.2"/>
  <cols>
    <col min="1" max="1" width="3.42578125" style="63" customWidth="1"/>
    <col min="2" max="3" width="3.7109375" style="63" customWidth="1"/>
    <col min="4" max="4" width="24" style="63" customWidth="1"/>
    <col min="5" max="5" width="22.85546875" style="63" customWidth="1"/>
    <col min="6" max="6" width="20.140625" style="63" customWidth="1"/>
    <col min="7" max="7" width="21.140625" style="68" customWidth="1"/>
    <col min="8" max="8" width="20.5703125" style="68" customWidth="1"/>
    <col min="9" max="9" width="4.140625" style="63" customWidth="1"/>
    <col min="10" max="10" width="3.5703125" style="94" customWidth="1"/>
    <col min="11" max="11" width="3" style="94" customWidth="1"/>
    <col min="12" max="16384" width="0" style="94" hidden="1"/>
  </cols>
  <sheetData>
    <row r="1" spans="1:16" x14ac:dyDescent="0.2">
      <c r="B1" s="49"/>
      <c r="C1" s="49"/>
      <c r="D1" s="49"/>
      <c r="E1" s="299" t="s">
        <v>175</v>
      </c>
      <c r="F1" s="299"/>
      <c r="G1" s="299"/>
      <c r="H1" s="49"/>
      <c r="I1" s="49"/>
      <c r="J1" s="49"/>
    </row>
    <row r="2" spans="1:16" x14ac:dyDescent="0.2">
      <c r="B2" s="49"/>
      <c r="C2" s="49"/>
      <c r="D2" s="49"/>
      <c r="E2" s="299" t="s">
        <v>227</v>
      </c>
      <c r="F2" s="299"/>
      <c r="G2" s="299"/>
      <c r="H2" s="49"/>
      <c r="I2" s="49"/>
      <c r="J2" s="49"/>
    </row>
    <row r="3" spans="1:16" x14ac:dyDescent="0.2">
      <c r="B3" s="49"/>
      <c r="C3" s="49"/>
      <c r="D3" s="49"/>
      <c r="E3" s="299" t="s">
        <v>228</v>
      </c>
      <c r="F3" s="299"/>
      <c r="G3" s="299"/>
      <c r="H3" s="49"/>
      <c r="I3" s="49"/>
      <c r="J3" s="49"/>
    </row>
    <row r="4" spans="1:16" x14ac:dyDescent="0.2">
      <c r="C4" s="95"/>
      <c r="D4" s="96"/>
      <c r="E4" s="299" t="s">
        <v>178</v>
      </c>
      <c r="F4" s="299"/>
      <c r="G4" s="299"/>
      <c r="H4" s="50"/>
      <c r="I4" s="50"/>
      <c r="J4" s="56"/>
    </row>
    <row r="5" spans="1:16" s="56" customFormat="1" x14ac:dyDescent="0.2">
      <c r="A5" s="63"/>
      <c r="B5" s="63"/>
      <c r="C5" s="97"/>
      <c r="D5" s="96"/>
      <c r="E5" s="97"/>
      <c r="F5" s="97"/>
      <c r="G5" s="98"/>
      <c r="H5" s="98"/>
      <c r="I5" s="96"/>
    </row>
    <row r="6" spans="1:16" s="56" customFormat="1" x14ac:dyDescent="0.2">
      <c r="A6" s="99"/>
      <c r="B6" s="300" t="s">
        <v>179</v>
      </c>
      <c r="C6" s="301"/>
      <c r="D6" s="301"/>
      <c r="E6" s="301"/>
      <c r="F6" s="59"/>
      <c r="G6" s="58">
        <v>2019</v>
      </c>
      <c r="H6" s="58">
        <v>2018</v>
      </c>
      <c r="I6" s="58"/>
      <c r="J6" s="100"/>
      <c r="O6" s="56">
        <v>2019</v>
      </c>
      <c r="P6" s="56">
        <v>2018</v>
      </c>
    </row>
    <row r="7" spans="1:16" s="56" customFormat="1" x14ac:dyDescent="0.2">
      <c r="A7" s="63"/>
      <c r="B7" s="60"/>
      <c r="C7" s="63"/>
      <c r="D7" s="61"/>
      <c r="E7" s="61"/>
      <c r="F7" s="61"/>
      <c r="G7" s="101"/>
      <c r="H7" s="101"/>
      <c r="I7" s="63"/>
      <c r="J7" s="64"/>
    </row>
    <row r="8" spans="1:16" x14ac:dyDescent="0.2">
      <c r="A8" s="68"/>
      <c r="B8" s="297" t="s">
        <v>229</v>
      </c>
      <c r="C8" s="298"/>
      <c r="D8" s="298"/>
      <c r="E8" s="298"/>
      <c r="F8" s="298"/>
      <c r="G8" s="101"/>
      <c r="H8" s="101"/>
      <c r="I8" s="68"/>
      <c r="J8" s="64"/>
    </row>
    <row r="9" spans="1:16" x14ac:dyDescent="0.2">
      <c r="A9" s="68"/>
      <c r="B9" s="65"/>
      <c r="C9" s="66"/>
      <c r="D9" s="68"/>
      <c r="E9" s="66"/>
      <c r="F9" s="66"/>
      <c r="G9" s="101"/>
      <c r="H9" s="101"/>
      <c r="I9" s="68"/>
      <c r="J9" s="64"/>
    </row>
    <row r="10" spans="1:16" x14ac:dyDescent="0.2">
      <c r="A10" s="68"/>
      <c r="B10" s="65"/>
      <c r="C10" s="298" t="s">
        <v>180</v>
      </c>
      <c r="D10" s="298"/>
      <c r="E10" s="298"/>
      <c r="F10" s="298"/>
      <c r="G10" s="102">
        <f>SUM(G11:G21)</f>
        <v>399353294.88</v>
      </c>
      <c r="H10" s="102">
        <f>SUM(H11:H21)</f>
        <v>1408756615.6499999</v>
      </c>
      <c r="I10" s="68"/>
      <c r="J10" s="64"/>
    </row>
    <row r="11" spans="1:16" x14ac:dyDescent="0.2">
      <c r="A11" s="68"/>
      <c r="B11" s="65"/>
      <c r="C11" s="66"/>
      <c r="D11" s="302" t="s">
        <v>230</v>
      </c>
      <c r="E11" s="302"/>
      <c r="F11" s="302"/>
      <c r="G11" s="103">
        <v>65147741.75</v>
      </c>
      <c r="H11" s="103">
        <v>105995628.67</v>
      </c>
      <c r="I11" s="68"/>
      <c r="J11" s="64"/>
    </row>
    <row r="12" spans="1:16" x14ac:dyDescent="0.2">
      <c r="A12" s="68"/>
      <c r="B12" s="65"/>
      <c r="C12" s="66"/>
      <c r="D12" s="302" t="s">
        <v>231</v>
      </c>
      <c r="E12" s="302"/>
      <c r="F12" s="302"/>
      <c r="G12" s="103">
        <v>0</v>
      </c>
      <c r="H12" s="103">
        <v>0</v>
      </c>
      <c r="I12" s="68"/>
      <c r="J12" s="64"/>
    </row>
    <row r="13" spans="1:16" x14ac:dyDescent="0.2">
      <c r="A13" s="68"/>
      <c r="B13" s="65"/>
      <c r="C13" s="104"/>
      <c r="D13" s="302" t="s">
        <v>232</v>
      </c>
      <c r="E13" s="302"/>
      <c r="F13" s="302"/>
      <c r="G13" s="103">
        <v>0</v>
      </c>
      <c r="H13" s="103">
        <v>927486.86</v>
      </c>
      <c r="I13" s="68"/>
      <c r="J13" s="64"/>
    </row>
    <row r="14" spans="1:16" x14ac:dyDescent="0.2">
      <c r="A14" s="68"/>
      <c r="B14" s="65"/>
      <c r="C14" s="104"/>
      <c r="D14" s="302" t="s">
        <v>233</v>
      </c>
      <c r="E14" s="302"/>
      <c r="F14" s="302"/>
      <c r="G14" s="103">
        <v>32791096.98</v>
      </c>
      <c r="H14" s="103">
        <v>72574915.980000004</v>
      </c>
      <c r="I14" s="68"/>
      <c r="J14" s="64"/>
    </row>
    <row r="15" spans="1:16" x14ac:dyDescent="0.2">
      <c r="A15" s="68"/>
      <c r="B15" s="65"/>
      <c r="C15" s="104"/>
      <c r="D15" s="302" t="s">
        <v>234</v>
      </c>
      <c r="E15" s="302"/>
      <c r="F15" s="302"/>
      <c r="G15" s="103">
        <v>366542.54</v>
      </c>
      <c r="H15" s="103">
        <v>4111312.9</v>
      </c>
      <c r="I15" s="68"/>
      <c r="J15" s="64"/>
    </row>
    <row r="16" spans="1:16" ht="12" customHeight="1" x14ac:dyDescent="0.2">
      <c r="A16" s="68"/>
      <c r="B16" s="65"/>
      <c r="C16" s="104"/>
      <c r="D16" s="302" t="s">
        <v>235</v>
      </c>
      <c r="E16" s="302"/>
      <c r="F16" s="302"/>
      <c r="G16" s="103">
        <v>5490811.7800000003</v>
      </c>
      <c r="H16" s="103">
        <v>26199354.719999999</v>
      </c>
      <c r="I16" s="68"/>
      <c r="J16" s="64"/>
    </row>
    <row r="17" spans="1:10" ht="12" customHeight="1" x14ac:dyDescent="0.2">
      <c r="A17" s="68"/>
      <c r="B17" s="65"/>
      <c r="C17" s="104"/>
      <c r="D17" s="302" t="s">
        <v>236</v>
      </c>
      <c r="E17" s="302"/>
      <c r="F17" s="302"/>
      <c r="G17" s="103">
        <v>0</v>
      </c>
      <c r="H17" s="103">
        <v>0</v>
      </c>
      <c r="I17" s="68"/>
      <c r="J17" s="64"/>
    </row>
    <row r="18" spans="1:10" ht="24.75" customHeight="1" x14ac:dyDescent="0.2">
      <c r="A18" s="68"/>
      <c r="B18" s="65"/>
      <c r="C18" s="104"/>
      <c r="D18" s="302" t="s">
        <v>237</v>
      </c>
      <c r="E18" s="302"/>
      <c r="F18" s="302"/>
      <c r="G18" s="103">
        <v>295557101.82999998</v>
      </c>
      <c r="H18" s="103">
        <v>1144863010.3199999</v>
      </c>
      <c r="I18" s="68"/>
      <c r="J18" s="64"/>
    </row>
    <row r="19" spans="1:10" ht="23.25" customHeight="1" x14ac:dyDescent="0.2">
      <c r="A19" s="68"/>
      <c r="B19" s="65"/>
      <c r="C19" s="66"/>
      <c r="D19" s="302" t="s">
        <v>238</v>
      </c>
      <c r="E19" s="302"/>
      <c r="F19" s="302"/>
      <c r="G19" s="103">
        <v>0</v>
      </c>
      <c r="H19" s="103">
        <v>0</v>
      </c>
      <c r="I19" s="68"/>
      <c r="J19" s="64"/>
    </row>
    <row r="20" spans="1:10" ht="12" customHeight="1" x14ac:dyDescent="0.2">
      <c r="A20" s="68"/>
      <c r="B20" s="65"/>
      <c r="C20" s="104"/>
      <c r="D20" s="302" t="s">
        <v>239</v>
      </c>
      <c r="E20" s="302"/>
      <c r="F20" s="302"/>
      <c r="G20" s="103">
        <v>0</v>
      </c>
      <c r="H20" s="103">
        <v>54084906.200000003</v>
      </c>
      <c r="I20" s="68"/>
      <c r="J20" s="64"/>
    </row>
    <row r="21" spans="1:10" x14ac:dyDescent="0.2">
      <c r="A21" s="68"/>
      <c r="B21" s="65"/>
      <c r="C21" s="66"/>
      <c r="D21" s="302"/>
      <c r="E21" s="302"/>
      <c r="F21" s="105"/>
      <c r="G21" s="103"/>
      <c r="H21" s="103"/>
      <c r="I21" s="68"/>
      <c r="J21" s="64"/>
    </row>
    <row r="22" spans="1:10" x14ac:dyDescent="0.2">
      <c r="A22" s="68"/>
      <c r="B22" s="65"/>
      <c r="C22" s="298" t="s">
        <v>181</v>
      </c>
      <c r="D22" s="298"/>
      <c r="E22" s="298"/>
      <c r="F22" s="298"/>
      <c r="G22" s="102">
        <f>SUM(G23:G38)</f>
        <v>336202652.87</v>
      </c>
      <c r="H22" s="102">
        <f>SUM(H23:H38)</f>
        <v>1274853581.4599998</v>
      </c>
      <c r="I22" s="68"/>
      <c r="J22" s="64"/>
    </row>
    <row r="23" spans="1:10" x14ac:dyDescent="0.2">
      <c r="A23" s="68"/>
      <c r="B23" s="65"/>
      <c r="C23" s="106"/>
      <c r="D23" s="302" t="s">
        <v>240</v>
      </c>
      <c r="E23" s="302"/>
      <c r="F23" s="302"/>
      <c r="G23" s="103">
        <v>138383811.36000001</v>
      </c>
      <c r="H23" s="103">
        <v>789504598.91999996</v>
      </c>
      <c r="I23" s="68"/>
      <c r="J23" s="64"/>
    </row>
    <row r="24" spans="1:10" x14ac:dyDescent="0.2">
      <c r="A24" s="68"/>
      <c r="B24" s="65"/>
      <c r="C24" s="106"/>
      <c r="D24" s="302" t="s">
        <v>241</v>
      </c>
      <c r="E24" s="302"/>
      <c r="F24" s="302"/>
      <c r="G24" s="103">
        <v>11597064.970000001</v>
      </c>
      <c r="H24" s="103">
        <v>73400623.930000007</v>
      </c>
      <c r="I24" s="68"/>
      <c r="J24" s="64"/>
    </row>
    <row r="25" spans="1:10" x14ac:dyDescent="0.2">
      <c r="A25" s="68"/>
      <c r="B25" s="65"/>
      <c r="C25" s="106"/>
      <c r="D25" s="302" t="s">
        <v>242</v>
      </c>
      <c r="E25" s="302"/>
      <c r="F25" s="302"/>
      <c r="G25" s="103">
        <v>23111921.989999998</v>
      </c>
      <c r="H25" s="103">
        <v>219341078.52000001</v>
      </c>
      <c r="I25" s="68"/>
      <c r="J25" s="64"/>
    </row>
    <row r="26" spans="1:10" x14ac:dyDescent="0.2">
      <c r="A26" s="68"/>
      <c r="B26" s="65"/>
      <c r="C26" s="66"/>
      <c r="D26" s="302" t="s">
        <v>243</v>
      </c>
      <c r="E26" s="302"/>
      <c r="F26" s="302"/>
      <c r="G26" s="103">
        <v>0</v>
      </c>
      <c r="H26" s="103">
        <v>0</v>
      </c>
      <c r="I26" s="68"/>
      <c r="J26" s="64"/>
    </row>
    <row r="27" spans="1:10" x14ac:dyDescent="0.2">
      <c r="A27" s="68"/>
      <c r="B27" s="65"/>
      <c r="C27" s="106"/>
      <c r="D27" s="302" t="s">
        <v>244</v>
      </c>
      <c r="E27" s="302"/>
      <c r="F27" s="302"/>
      <c r="G27" s="103">
        <v>0</v>
      </c>
      <c r="H27" s="103">
        <v>0</v>
      </c>
      <c r="I27" s="68"/>
      <c r="J27" s="64"/>
    </row>
    <row r="28" spans="1:10" x14ac:dyDescent="0.2">
      <c r="A28" s="68"/>
      <c r="B28" s="65"/>
      <c r="C28" s="106"/>
      <c r="D28" s="302" t="s">
        <v>245</v>
      </c>
      <c r="E28" s="302"/>
      <c r="F28" s="302"/>
      <c r="G28" s="103">
        <v>7221022.5800000001</v>
      </c>
      <c r="H28" s="103">
        <v>61394322.700000003</v>
      </c>
      <c r="I28" s="68"/>
      <c r="J28" s="64"/>
    </row>
    <row r="29" spans="1:10" x14ac:dyDescent="0.2">
      <c r="A29" s="68"/>
      <c r="B29" s="65"/>
      <c r="C29" s="106"/>
      <c r="D29" s="302" t="s">
        <v>246</v>
      </c>
      <c r="E29" s="302"/>
      <c r="F29" s="302"/>
      <c r="G29" s="103">
        <v>14103070.449999999</v>
      </c>
      <c r="H29" s="103">
        <v>17910791.850000001</v>
      </c>
      <c r="I29" s="68"/>
      <c r="J29" s="64"/>
    </row>
    <row r="30" spans="1:10" x14ac:dyDescent="0.2">
      <c r="A30" s="68"/>
      <c r="B30" s="65"/>
      <c r="C30" s="106"/>
      <c r="D30" s="302" t="s">
        <v>247</v>
      </c>
      <c r="E30" s="302"/>
      <c r="F30" s="302"/>
      <c r="G30" s="103">
        <v>28348918.66</v>
      </c>
      <c r="H30" s="103">
        <v>106017416.76000001</v>
      </c>
      <c r="I30" s="68"/>
      <c r="J30" s="64"/>
    </row>
    <row r="31" spans="1:10" x14ac:dyDescent="0.2">
      <c r="A31" s="68"/>
      <c r="B31" s="65"/>
      <c r="C31" s="106"/>
      <c r="D31" s="302" t="s">
        <v>248</v>
      </c>
      <c r="E31" s="302"/>
      <c r="F31" s="302"/>
      <c r="G31" s="103">
        <v>0</v>
      </c>
      <c r="H31" s="103">
        <v>0</v>
      </c>
      <c r="I31" s="68"/>
      <c r="J31" s="64"/>
    </row>
    <row r="32" spans="1:10" x14ac:dyDescent="0.2">
      <c r="A32" s="68"/>
      <c r="B32" s="65"/>
      <c r="C32" s="106"/>
      <c r="D32" s="302" t="s">
        <v>249</v>
      </c>
      <c r="E32" s="302"/>
      <c r="F32" s="302"/>
      <c r="G32" s="103">
        <v>0</v>
      </c>
      <c r="H32" s="103">
        <v>0</v>
      </c>
      <c r="I32" s="68"/>
      <c r="J32" s="64"/>
    </row>
    <row r="33" spans="1:10" x14ac:dyDescent="0.2">
      <c r="A33" s="68"/>
      <c r="B33" s="65"/>
      <c r="C33" s="106"/>
      <c r="D33" s="302" t="s">
        <v>250</v>
      </c>
      <c r="E33" s="302"/>
      <c r="F33" s="302"/>
      <c r="G33" s="103">
        <v>0</v>
      </c>
      <c r="H33" s="103">
        <v>0</v>
      </c>
      <c r="I33" s="68"/>
      <c r="J33" s="64"/>
    </row>
    <row r="34" spans="1:10" x14ac:dyDescent="0.2">
      <c r="A34" s="68"/>
      <c r="B34" s="65"/>
      <c r="C34" s="106"/>
      <c r="D34" s="302" t="s">
        <v>251</v>
      </c>
      <c r="E34" s="302"/>
      <c r="F34" s="302"/>
      <c r="G34" s="103">
        <v>0</v>
      </c>
      <c r="H34" s="103">
        <v>0</v>
      </c>
      <c r="I34" s="68"/>
      <c r="J34" s="64"/>
    </row>
    <row r="35" spans="1:10" x14ac:dyDescent="0.2">
      <c r="A35" s="68"/>
      <c r="B35" s="65"/>
      <c r="C35" s="106"/>
      <c r="D35" s="302" t="s">
        <v>252</v>
      </c>
      <c r="E35" s="302"/>
      <c r="F35" s="302"/>
      <c r="G35" s="103">
        <v>0</v>
      </c>
      <c r="H35" s="103">
        <v>0</v>
      </c>
      <c r="I35" s="68"/>
      <c r="J35" s="64"/>
    </row>
    <row r="36" spans="1:10" x14ac:dyDescent="0.2">
      <c r="A36" s="68"/>
      <c r="B36" s="65"/>
      <c r="C36" s="66"/>
      <c r="D36" s="302" t="s">
        <v>253</v>
      </c>
      <c r="E36" s="302"/>
      <c r="F36" s="302"/>
      <c r="G36" s="103">
        <v>0</v>
      </c>
      <c r="H36" s="103">
        <v>0</v>
      </c>
      <c r="I36" s="68"/>
      <c r="J36" s="64"/>
    </row>
    <row r="37" spans="1:10" x14ac:dyDescent="0.2">
      <c r="A37" s="68"/>
      <c r="B37" s="65"/>
      <c r="C37" s="106"/>
      <c r="D37" s="302" t="s">
        <v>254</v>
      </c>
      <c r="E37" s="302"/>
      <c r="F37" s="302"/>
      <c r="G37" s="103">
        <v>0</v>
      </c>
      <c r="H37" s="103">
        <v>7284748.7800000003</v>
      </c>
      <c r="I37" s="68"/>
      <c r="J37" s="64"/>
    </row>
    <row r="38" spans="1:10" x14ac:dyDescent="0.2">
      <c r="A38" s="68"/>
      <c r="B38" s="65"/>
      <c r="C38" s="106"/>
      <c r="D38" s="302" t="s">
        <v>255</v>
      </c>
      <c r="E38" s="302"/>
      <c r="F38" s="302"/>
      <c r="G38" s="103">
        <v>113436842.86</v>
      </c>
      <c r="H38" s="103">
        <v>0</v>
      </c>
      <c r="I38" s="68"/>
      <c r="J38" s="64"/>
    </row>
    <row r="39" spans="1:10" x14ac:dyDescent="0.2">
      <c r="A39" s="68"/>
      <c r="B39" s="65"/>
      <c r="C39" s="106"/>
      <c r="D39" s="56"/>
      <c r="E39" s="56"/>
      <c r="F39" s="56"/>
      <c r="G39" s="56"/>
      <c r="H39" s="56"/>
      <c r="I39" s="68"/>
      <c r="J39" s="64"/>
    </row>
    <row r="40" spans="1:10" s="111" customFormat="1" x14ac:dyDescent="0.2">
      <c r="A40" s="107"/>
      <c r="B40" s="108"/>
      <c r="C40" s="298" t="s">
        <v>256</v>
      </c>
      <c r="D40" s="298"/>
      <c r="E40" s="298"/>
      <c r="F40" s="298"/>
      <c r="G40" s="109">
        <f>G10-G22</f>
        <v>63150642.00999999</v>
      </c>
      <c r="H40" s="109">
        <f>H10-H22</f>
        <v>133903034.19000006</v>
      </c>
      <c r="I40" s="107"/>
      <c r="J40" s="110"/>
    </row>
    <row r="41" spans="1:10" x14ac:dyDescent="0.2">
      <c r="A41" s="68"/>
      <c r="B41" s="65"/>
      <c r="C41" s="106"/>
      <c r="D41" s="56"/>
      <c r="E41" s="56"/>
      <c r="F41" s="56"/>
      <c r="G41" s="56"/>
      <c r="H41" s="56"/>
      <c r="I41" s="68"/>
      <c r="J41" s="64"/>
    </row>
    <row r="42" spans="1:10" s="111" customFormat="1" x14ac:dyDescent="0.2">
      <c r="A42" s="107"/>
      <c r="B42" s="297" t="s">
        <v>257</v>
      </c>
      <c r="C42" s="298"/>
      <c r="D42" s="298"/>
      <c r="E42" s="298"/>
      <c r="F42" s="298"/>
      <c r="G42" s="112"/>
      <c r="H42" s="112"/>
      <c r="I42" s="107"/>
      <c r="J42" s="110"/>
    </row>
    <row r="43" spans="1:10" x14ac:dyDescent="0.2">
      <c r="A43" s="68"/>
      <c r="B43" s="65"/>
      <c r="C43" s="106"/>
      <c r="D43" s="56"/>
      <c r="E43" s="56"/>
      <c r="F43" s="56"/>
      <c r="G43" s="56"/>
      <c r="H43" s="56"/>
      <c r="I43" s="68"/>
      <c r="J43" s="64"/>
    </row>
    <row r="44" spans="1:10" s="111" customFormat="1" x14ac:dyDescent="0.2">
      <c r="A44" s="107"/>
      <c r="B44" s="65"/>
      <c r="C44" s="298" t="s">
        <v>180</v>
      </c>
      <c r="D44" s="298"/>
      <c r="E44" s="298"/>
      <c r="F44" s="298"/>
      <c r="G44" s="102">
        <f>SUM(G45:G47)</f>
        <v>0</v>
      </c>
      <c r="H44" s="102">
        <f>SUM(H45:H47)</f>
        <v>0</v>
      </c>
      <c r="I44" s="107"/>
      <c r="J44" s="110"/>
    </row>
    <row r="45" spans="1:10" s="111" customFormat="1" ht="12" customHeight="1" x14ac:dyDescent="0.2">
      <c r="A45" s="107"/>
      <c r="B45" s="65"/>
      <c r="C45" s="106"/>
      <c r="D45" s="303" t="s">
        <v>192</v>
      </c>
      <c r="E45" s="303"/>
      <c r="F45" s="303"/>
      <c r="G45" s="103">
        <v>0</v>
      </c>
      <c r="H45" s="103">
        <v>0</v>
      </c>
      <c r="I45" s="107"/>
      <c r="J45" s="110"/>
    </row>
    <row r="46" spans="1:10" s="111" customFormat="1" x14ac:dyDescent="0.2">
      <c r="A46" s="107"/>
      <c r="B46" s="65"/>
      <c r="C46" s="106"/>
      <c r="D46" s="302" t="s">
        <v>193</v>
      </c>
      <c r="E46" s="302"/>
      <c r="F46" s="302"/>
      <c r="G46" s="103">
        <v>0</v>
      </c>
      <c r="H46" s="103">
        <v>0</v>
      </c>
      <c r="I46" s="107"/>
      <c r="J46" s="110"/>
    </row>
    <row r="47" spans="1:10" s="111" customFormat="1" x14ac:dyDescent="0.2">
      <c r="A47" s="107"/>
      <c r="B47" s="65"/>
      <c r="C47" s="106"/>
      <c r="D47" s="302" t="s">
        <v>258</v>
      </c>
      <c r="E47" s="302"/>
      <c r="F47" s="302"/>
      <c r="G47" s="103">
        <v>0</v>
      </c>
      <c r="H47" s="103">
        <v>0</v>
      </c>
      <c r="I47" s="107"/>
      <c r="J47" s="110"/>
    </row>
    <row r="48" spans="1:10" x14ac:dyDescent="0.2">
      <c r="A48" s="68"/>
      <c r="B48" s="65"/>
      <c r="C48" s="106"/>
      <c r="D48" s="56"/>
      <c r="E48" s="56"/>
      <c r="F48" s="56"/>
      <c r="G48" s="56"/>
      <c r="H48" s="56"/>
      <c r="I48" s="68"/>
      <c r="J48" s="64"/>
    </row>
    <row r="49" spans="1:10" s="111" customFormat="1" x14ac:dyDescent="0.2">
      <c r="A49" s="107"/>
      <c r="B49" s="65"/>
      <c r="C49" s="298" t="s">
        <v>181</v>
      </c>
      <c r="D49" s="298"/>
      <c r="E49" s="298"/>
      <c r="F49" s="298"/>
      <c r="G49" s="102">
        <f>SUM(G50:G52)</f>
        <v>380944</v>
      </c>
      <c r="H49" s="102">
        <f>SUM(H50:H52)</f>
        <v>109145953.61</v>
      </c>
      <c r="I49" s="107"/>
      <c r="J49" s="110"/>
    </row>
    <row r="50" spans="1:10" s="111" customFormat="1" x14ac:dyDescent="0.2">
      <c r="A50" s="107"/>
      <c r="B50" s="65"/>
      <c r="C50" s="106"/>
      <c r="D50" s="303" t="s">
        <v>192</v>
      </c>
      <c r="E50" s="303"/>
      <c r="F50" s="303"/>
      <c r="G50" s="103">
        <v>0</v>
      </c>
      <c r="H50" s="103">
        <v>99370279.5</v>
      </c>
      <c r="I50" s="107"/>
      <c r="J50" s="110"/>
    </row>
    <row r="51" spans="1:10" s="111" customFormat="1" x14ac:dyDescent="0.2">
      <c r="A51" s="107"/>
      <c r="B51" s="65"/>
      <c r="C51" s="106"/>
      <c r="D51" s="302" t="s">
        <v>193</v>
      </c>
      <c r="E51" s="302"/>
      <c r="F51" s="302"/>
      <c r="G51" s="103">
        <v>380944</v>
      </c>
      <c r="H51" s="103">
        <v>7900824.1100000003</v>
      </c>
      <c r="I51" s="107"/>
      <c r="J51" s="110"/>
    </row>
    <row r="52" spans="1:10" s="111" customFormat="1" x14ac:dyDescent="0.2">
      <c r="A52" s="107"/>
      <c r="B52" s="65"/>
      <c r="C52" s="106"/>
      <c r="D52" s="303" t="s">
        <v>259</v>
      </c>
      <c r="E52" s="303"/>
      <c r="F52" s="303"/>
      <c r="G52" s="103">
        <v>0</v>
      </c>
      <c r="H52" s="103">
        <v>1874850</v>
      </c>
      <c r="I52" s="107"/>
      <c r="J52" s="110"/>
    </row>
    <row r="53" spans="1:10" x14ac:dyDescent="0.2">
      <c r="A53" s="68"/>
      <c r="B53" s="65"/>
      <c r="C53" s="106"/>
      <c r="D53" s="56"/>
      <c r="E53" s="56"/>
      <c r="F53" s="56"/>
      <c r="G53" s="56"/>
      <c r="H53" s="56"/>
      <c r="I53" s="68"/>
      <c r="J53" s="64"/>
    </row>
    <row r="54" spans="1:10" s="111" customFormat="1" x14ac:dyDescent="0.2">
      <c r="A54" s="107"/>
      <c r="B54" s="108"/>
      <c r="C54" s="298" t="s">
        <v>260</v>
      </c>
      <c r="D54" s="298"/>
      <c r="E54" s="298"/>
      <c r="F54" s="298"/>
      <c r="G54" s="109">
        <f>G44-G49</f>
        <v>-380944</v>
      </c>
      <c r="H54" s="109">
        <f>H44-H49</f>
        <v>-109145953.61</v>
      </c>
      <c r="I54" s="107"/>
      <c r="J54" s="110"/>
    </row>
    <row r="55" spans="1:10" x14ac:dyDescent="0.2">
      <c r="A55" s="68"/>
      <c r="B55" s="65"/>
      <c r="C55" s="106"/>
      <c r="D55" s="56"/>
      <c r="E55" s="56"/>
      <c r="F55" s="56"/>
      <c r="G55" s="56"/>
      <c r="H55" s="56"/>
      <c r="I55" s="68"/>
      <c r="J55" s="64"/>
    </row>
    <row r="56" spans="1:10" s="111" customFormat="1" x14ac:dyDescent="0.2">
      <c r="A56" s="107"/>
      <c r="B56" s="297" t="s">
        <v>261</v>
      </c>
      <c r="C56" s="298"/>
      <c r="D56" s="298"/>
      <c r="E56" s="298"/>
      <c r="F56" s="298"/>
      <c r="G56" s="112"/>
      <c r="H56" s="112"/>
      <c r="I56" s="107"/>
      <c r="J56" s="110"/>
    </row>
    <row r="57" spans="1:10" s="111" customFormat="1" x14ac:dyDescent="0.2">
      <c r="A57" s="107"/>
      <c r="B57" s="65"/>
      <c r="C57" s="298" t="s">
        <v>180</v>
      </c>
      <c r="D57" s="298"/>
      <c r="E57" s="298"/>
      <c r="F57" s="298"/>
      <c r="G57" s="102">
        <f>G58+G61</f>
        <v>0</v>
      </c>
      <c r="H57" s="102">
        <f>H58+H61</f>
        <v>0</v>
      </c>
      <c r="I57" s="107"/>
      <c r="J57" s="110"/>
    </row>
    <row r="58" spans="1:10" s="111" customFormat="1" ht="12" customHeight="1" x14ac:dyDescent="0.2">
      <c r="A58" s="107"/>
      <c r="B58" s="65"/>
      <c r="C58" s="106"/>
      <c r="D58" s="302" t="s">
        <v>262</v>
      </c>
      <c r="E58" s="302"/>
      <c r="F58" s="302"/>
      <c r="G58" s="103">
        <f>SUM(G59:G60)</f>
        <v>0</v>
      </c>
      <c r="H58" s="103">
        <f>SUM(H59:H60)</f>
        <v>0</v>
      </c>
      <c r="I58" s="107"/>
      <c r="J58" s="110"/>
    </row>
    <row r="59" spans="1:10" s="111" customFormat="1" x14ac:dyDescent="0.2">
      <c r="A59" s="107"/>
      <c r="B59" s="65"/>
      <c r="C59" s="106"/>
      <c r="D59" s="303" t="s">
        <v>263</v>
      </c>
      <c r="E59" s="303"/>
      <c r="F59" s="303"/>
      <c r="G59" s="103">
        <v>0</v>
      </c>
      <c r="H59" s="103">
        <v>0</v>
      </c>
      <c r="I59" s="107"/>
      <c r="J59" s="110"/>
    </row>
    <row r="60" spans="1:10" s="111" customFormat="1" x14ac:dyDescent="0.2">
      <c r="A60" s="107"/>
      <c r="B60" s="65"/>
      <c r="C60" s="106"/>
      <c r="D60" s="302" t="s">
        <v>264</v>
      </c>
      <c r="E60" s="302"/>
      <c r="F60" s="302"/>
      <c r="G60" s="103">
        <v>0</v>
      </c>
      <c r="H60" s="103">
        <v>0</v>
      </c>
      <c r="I60" s="107"/>
      <c r="J60" s="110"/>
    </row>
    <row r="61" spans="1:10" s="111" customFormat="1" x14ac:dyDescent="0.2">
      <c r="A61" s="107"/>
      <c r="B61" s="65"/>
      <c r="C61" s="106"/>
      <c r="D61" s="303" t="s">
        <v>265</v>
      </c>
      <c r="E61" s="303"/>
      <c r="F61" s="303"/>
      <c r="G61" s="103">
        <v>0</v>
      </c>
      <c r="H61" s="103">
        <v>0</v>
      </c>
      <c r="I61" s="107"/>
      <c r="J61" s="110"/>
    </row>
    <row r="62" spans="1:10" x14ac:dyDescent="0.2">
      <c r="A62" s="68"/>
      <c r="B62" s="65"/>
      <c r="C62" s="106"/>
      <c r="D62" s="56"/>
      <c r="E62" s="56"/>
      <c r="F62" s="56"/>
      <c r="G62" s="56"/>
      <c r="H62" s="56"/>
      <c r="I62" s="68"/>
      <c r="J62" s="64"/>
    </row>
    <row r="63" spans="1:10" s="111" customFormat="1" x14ac:dyDescent="0.2">
      <c r="A63" s="107"/>
      <c r="B63" s="65"/>
      <c r="C63" s="298" t="s">
        <v>181</v>
      </c>
      <c r="D63" s="298"/>
      <c r="E63" s="298"/>
      <c r="F63" s="298"/>
      <c r="G63" s="102">
        <f>G64+G67+G68</f>
        <v>29007595.449999999</v>
      </c>
      <c r="H63" s="102">
        <f>H64+H67+H68</f>
        <v>281926749.63999999</v>
      </c>
      <c r="I63" s="107"/>
      <c r="J63" s="110"/>
    </row>
    <row r="64" spans="1:10" s="111" customFormat="1" x14ac:dyDescent="0.2">
      <c r="A64" s="107"/>
      <c r="B64" s="65"/>
      <c r="C64" s="56"/>
      <c r="D64" s="304" t="s">
        <v>266</v>
      </c>
      <c r="E64" s="304"/>
      <c r="F64" s="304"/>
      <c r="G64" s="103">
        <f>SUM(G65:G66)</f>
        <v>29007595.449999999</v>
      </c>
      <c r="H64" s="103">
        <f>SUM(H65:H66)</f>
        <v>281926749.63999999</v>
      </c>
      <c r="I64" s="107"/>
      <c r="J64" s="110"/>
    </row>
    <row r="65" spans="1:10" s="111" customFormat="1" x14ac:dyDescent="0.2">
      <c r="A65" s="107"/>
      <c r="B65" s="65"/>
      <c r="C65" s="56"/>
      <c r="D65" s="305" t="s">
        <v>263</v>
      </c>
      <c r="E65" s="305"/>
      <c r="F65" s="305"/>
      <c r="G65" s="103">
        <v>29007595.449999999</v>
      </c>
      <c r="H65" s="103">
        <v>281926749.63999999</v>
      </c>
      <c r="I65" s="107"/>
      <c r="J65" s="110"/>
    </row>
    <row r="66" spans="1:10" s="111" customFormat="1" x14ac:dyDescent="0.2">
      <c r="A66" s="107"/>
      <c r="B66" s="65"/>
      <c r="C66" s="106"/>
      <c r="D66" s="305" t="s">
        <v>264</v>
      </c>
      <c r="E66" s="305"/>
      <c r="F66" s="305"/>
      <c r="G66" s="103">
        <v>0</v>
      </c>
      <c r="H66" s="103">
        <v>0</v>
      </c>
      <c r="I66" s="107"/>
      <c r="J66" s="110"/>
    </row>
    <row r="67" spans="1:10" s="111" customFormat="1" x14ac:dyDescent="0.2">
      <c r="A67" s="107"/>
      <c r="B67" s="65"/>
      <c r="C67" s="106"/>
      <c r="D67" s="304" t="s">
        <v>267</v>
      </c>
      <c r="E67" s="304"/>
      <c r="F67" s="304"/>
      <c r="G67" s="103">
        <v>0</v>
      </c>
      <c r="H67" s="103">
        <v>0</v>
      </c>
      <c r="I67" s="107"/>
      <c r="J67" s="110"/>
    </row>
    <row r="68" spans="1:10" x14ac:dyDescent="0.2">
      <c r="A68" s="68"/>
      <c r="B68" s="65"/>
      <c r="C68" s="106"/>
      <c r="D68" s="56"/>
      <c r="E68" s="56"/>
      <c r="F68" s="56"/>
      <c r="G68" s="56"/>
      <c r="H68" s="56"/>
      <c r="I68" s="68"/>
      <c r="J68" s="64"/>
    </row>
    <row r="69" spans="1:10" s="111" customFormat="1" x14ac:dyDescent="0.2">
      <c r="A69" s="107"/>
      <c r="B69" s="65"/>
      <c r="C69" s="298" t="s">
        <v>268</v>
      </c>
      <c r="D69" s="298"/>
      <c r="E69" s="298"/>
      <c r="F69" s="298"/>
      <c r="G69" s="102">
        <f>G57-G63</f>
        <v>-29007595.449999999</v>
      </c>
      <c r="H69" s="102">
        <f>H57-H63</f>
        <v>-281926749.63999999</v>
      </c>
      <c r="I69" s="107"/>
      <c r="J69" s="110"/>
    </row>
    <row r="70" spans="1:10" x14ac:dyDescent="0.2">
      <c r="A70" s="68"/>
      <c r="B70" s="65"/>
      <c r="C70" s="106"/>
      <c r="D70" s="56"/>
      <c r="E70" s="56"/>
      <c r="F70" s="56"/>
      <c r="G70" s="56"/>
      <c r="H70" s="56"/>
      <c r="I70" s="68"/>
      <c r="J70" s="64"/>
    </row>
    <row r="71" spans="1:10" s="111" customFormat="1" ht="12" customHeight="1" x14ac:dyDescent="0.2">
      <c r="A71" s="107"/>
      <c r="B71" s="306" t="s">
        <v>269</v>
      </c>
      <c r="C71" s="307"/>
      <c r="D71" s="307"/>
      <c r="E71" s="307"/>
      <c r="F71" s="307"/>
      <c r="G71" s="109">
        <f>G40+G54+G69</f>
        <v>33762102.559999987</v>
      </c>
      <c r="H71" s="109">
        <f>H40+H54+H69</f>
        <v>-257169669.05999994</v>
      </c>
      <c r="I71" s="107"/>
      <c r="J71" s="110"/>
    </row>
    <row r="72" spans="1:10" s="111" customFormat="1" x14ac:dyDescent="0.2">
      <c r="A72" s="107"/>
      <c r="B72" s="108"/>
      <c r="C72" s="106"/>
      <c r="D72" s="106"/>
      <c r="E72" s="106"/>
      <c r="F72" s="106"/>
      <c r="G72" s="109"/>
      <c r="H72" s="109"/>
      <c r="I72" s="107"/>
      <c r="J72" s="110"/>
    </row>
    <row r="73" spans="1:10" s="111" customFormat="1" ht="12" customHeight="1" x14ac:dyDescent="0.2">
      <c r="A73" s="107"/>
      <c r="B73" s="297" t="s">
        <v>270</v>
      </c>
      <c r="C73" s="298"/>
      <c r="D73" s="298"/>
      <c r="E73" s="298"/>
      <c r="F73" s="298"/>
      <c r="G73" s="113">
        <v>111031080.27</v>
      </c>
      <c r="H73" s="113">
        <v>338750439.06</v>
      </c>
      <c r="I73" s="107"/>
      <c r="J73" s="110"/>
    </row>
    <row r="74" spans="1:10" s="111" customFormat="1" ht="12" customHeight="1" x14ac:dyDescent="0.2">
      <c r="A74" s="107"/>
      <c r="B74" s="297" t="s">
        <v>271</v>
      </c>
      <c r="C74" s="298"/>
      <c r="D74" s="298"/>
      <c r="E74" s="298"/>
      <c r="F74" s="298"/>
      <c r="G74" s="114">
        <f>+G71+G73</f>
        <v>144793182.82999998</v>
      </c>
      <c r="H74" s="114">
        <f>+H71+H73</f>
        <v>81580770.00000006</v>
      </c>
      <c r="I74" s="107"/>
      <c r="J74" s="110"/>
    </row>
    <row r="75" spans="1:10" x14ac:dyDescent="0.2">
      <c r="A75" s="68"/>
      <c r="B75" s="115"/>
      <c r="C75" s="116"/>
      <c r="D75" s="116"/>
      <c r="E75" s="116"/>
      <c r="F75" s="116"/>
      <c r="G75" s="117"/>
      <c r="H75" s="117"/>
      <c r="I75" s="79"/>
      <c r="J75" s="80"/>
    </row>
    <row r="76" spans="1:10" x14ac:dyDescent="0.2">
      <c r="A76" s="68"/>
      <c r="I76" s="68"/>
      <c r="J76" s="56"/>
    </row>
    <row r="77" spans="1:10" x14ac:dyDescent="0.2">
      <c r="A77" s="56"/>
      <c r="B77" s="85"/>
      <c r="C77" s="85"/>
      <c r="D77" s="85"/>
      <c r="E77" s="85"/>
      <c r="F77" s="85"/>
      <c r="G77" s="85"/>
      <c r="H77" s="85"/>
      <c r="I77" s="85"/>
      <c r="J77" s="56"/>
    </row>
    <row r="80" spans="1:10" x14ac:dyDescent="0.2">
      <c r="A80" s="56"/>
      <c r="B80" s="85"/>
      <c r="C80" s="86"/>
      <c r="D80" s="87"/>
      <c r="E80" s="87"/>
      <c r="F80" s="56"/>
      <c r="G80" s="118"/>
      <c r="H80" s="86"/>
      <c r="I80" s="87"/>
      <c r="J80" s="56"/>
    </row>
    <row r="81" spans="1:10" x14ac:dyDescent="0.2">
      <c r="A81" s="56"/>
      <c r="B81" s="85"/>
      <c r="C81" s="86"/>
      <c r="D81" s="119"/>
      <c r="E81" s="119"/>
      <c r="F81" s="119"/>
      <c r="G81" s="119"/>
      <c r="H81" s="86"/>
      <c r="I81" s="87"/>
      <c r="J81" s="56"/>
    </row>
    <row r="82" spans="1:10" ht="15" customHeight="1" x14ac:dyDescent="0.2">
      <c r="A82" s="56"/>
      <c r="B82" s="120"/>
      <c r="C82" s="56"/>
      <c r="D82" s="89"/>
      <c r="E82" s="89"/>
      <c r="F82" s="121"/>
      <c r="G82" s="89"/>
      <c r="H82" s="89"/>
      <c r="I82" s="73"/>
      <c r="J82" s="56"/>
    </row>
    <row r="83" spans="1:10" ht="15" customHeight="1" x14ac:dyDescent="0.2">
      <c r="A83" s="56"/>
      <c r="B83" s="122"/>
      <c r="C83" s="56"/>
      <c r="D83" s="91"/>
      <c r="E83" s="91"/>
      <c r="F83" s="123"/>
      <c r="G83" s="91"/>
      <c r="H83" s="91"/>
      <c r="I83" s="73"/>
      <c r="J83" s="56"/>
    </row>
    <row r="84" spans="1:10" ht="30" customHeight="1" x14ac:dyDescent="0.2"/>
  </sheetData>
  <mergeCells count="61">
    <mergeCell ref="B74:F74"/>
    <mergeCell ref="D65:F65"/>
    <mergeCell ref="D66:F66"/>
    <mergeCell ref="D67:F67"/>
    <mergeCell ref="C69:F69"/>
    <mergeCell ref="B71:F71"/>
    <mergeCell ref="B73:F73"/>
    <mergeCell ref="D64:F64"/>
    <mergeCell ref="D50:F50"/>
    <mergeCell ref="D51:F51"/>
    <mergeCell ref="D52:F52"/>
    <mergeCell ref="C54:F54"/>
    <mergeCell ref="B56:F56"/>
    <mergeCell ref="C57:F57"/>
    <mergeCell ref="D58:F58"/>
    <mergeCell ref="D59:F59"/>
    <mergeCell ref="D60:F60"/>
    <mergeCell ref="D61:F61"/>
    <mergeCell ref="C63:F63"/>
    <mergeCell ref="C49:F49"/>
    <mergeCell ref="D34:F34"/>
    <mergeCell ref="D35:F35"/>
    <mergeCell ref="D36:F36"/>
    <mergeCell ref="D37:F37"/>
    <mergeCell ref="D38:F38"/>
    <mergeCell ref="C40:F40"/>
    <mergeCell ref="B42:F42"/>
    <mergeCell ref="C44:F44"/>
    <mergeCell ref="D45:F45"/>
    <mergeCell ref="D46:F46"/>
    <mergeCell ref="D47:F47"/>
    <mergeCell ref="D33:F33"/>
    <mergeCell ref="C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21:E21"/>
    <mergeCell ref="C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B8:F8"/>
    <mergeCell ref="E1:G1"/>
    <mergeCell ref="E2:G2"/>
    <mergeCell ref="E3:G3"/>
    <mergeCell ref="E4:G4"/>
    <mergeCell ref="B6:E6"/>
  </mergeCells>
  <printOptions horizontalCentered="1"/>
  <pageMargins left="0.31496062992125984" right="0.31496062992125984" top="0.39" bottom="0.35433070866141736" header="0" footer="0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K62"/>
  <sheetViews>
    <sheetView showGridLines="0" workbookViewId="0">
      <selection activeCell="C24" sqref="C24:D24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8.5703125" customWidth="1"/>
    <col min="5" max="5" width="16.42578125" bestFit="1" customWidth="1"/>
    <col min="6" max="6" width="19.85546875" bestFit="1" customWidth="1"/>
    <col min="7" max="7" width="16.42578125" bestFit="1" customWidth="1"/>
    <col min="8" max="8" width="24.42578125" bestFit="1" customWidth="1"/>
    <col min="9" max="9" width="12.7109375" bestFit="1" customWidth="1"/>
    <col min="10" max="10" width="4.5703125" customWidth="1"/>
    <col min="11" max="11" width="3" customWidth="1"/>
    <col min="12" max="16384" width="11.42578125" hidden="1"/>
  </cols>
  <sheetData>
    <row r="1" spans="2:10" ht="12" customHeight="1" x14ac:dyDescent="0.25">
      <c r="B1" s="124"/>
      <c r="C1" s="125"/>
      <c r="D1" s="124"/>
      <c r="E1" s="124"/>
      <c r="F1" s="124"/>
      <c r="G1" s="124"/>
      <c r="H1" s="124"/>
      <c r="I1" s="124"/>
      <c r="J1" s="124"/>
    </row>
    <row r="2" spans="2:10" x14ac:dyDescent="0.25">
      <c r="B2" s="124"/>
      <c r="C2" s="126"/>
      <c r="D2" s="287"/>
      <c r="E2" s="287"/>
      <c r="F2" s="287"/>
      <c r="G2" s="287"/>
      <c r="H2" s="287"/>
      <c r="I2" s="126"/>
      <c r="J2" s="126"/>
    </row>
    <row r="3" spans="2:10" x14ac:dyDescent="0.25">
      <c r="C3" s="126"/>
      <c r="D3" s="287" t="s">
        <v>175</v>
      </c>
      <c r="E3" s="287"/>
      <c r="F3" s="287"/>
      <c r="G3" s="287"/>
      <c r="H3" s="287"/>
      <c r="I3" s="126"/>
      <c r="J3" s="126"/>
    </row>
    <row r="4" spans="2:10" x14ac:dyDescent="0.25">
      <c r="C4" s="126"/>
      <c r="D4" s="287" t="s">
        <v>272</v>
      </c>
      <c r="E4" s="287"/>
      <c r="F4" s="287"/>
      <c r="G4" s="287"/>
      <c r="H4" s="287"/>
      <c r="I4" s="126"/>
      <c r="J4" s="126"/>
    </row>
    <row r="5" spans="2:10" ht="15.75" customHeight="1" x14ac:dyDescent="0.25">
      <c r="C5" s="126"/>
      <c r="D5" s="287" t="s">
        <v>177</v>
      </c>
      <c r="E5" s="287"/>
      <c r="F5" s="287"/>
      <c r="G5" s="287"/>
      <c r="H5" s="287"/>
      <c r="I5" s="126"/>
      <c r="J5" s="126"/>
    </row>
    <row r="6" spans="2:10" x14ac:dyDescent="0.25">
      <c r="B6" s="127"/>
      <c r="C6" s="128"/>
      <c r="D6" s="287" t="s">
        <v>273</v>
      </c>
      <c r="E6" s="287"/>
      <c r="F6" s="287"/>
      <c r="G6" s="287"/>
      <c r="H6" s="287"/>
      <c r="I6" s="129"/>
      <c r="J6" s="129"/>
    </row>
    <row r="7" spans="2:10" x14ac:dyDescent="0.25">
      <c r="B7" s="127"/>
      <c r="C7" s="128"/>
      <c r="D7" s="286"/>
      <c r="E7" s="286"/>
      <c r="F7" s="286"/>
      <c r="G7" s="286"/>
      <c r="H7" s="286"/>
      <c r="I7" s="130"/>
      <c r="J7" s="130"/>
    </row>
    <row r="8" spans="2:10" ht="6" customHeight="1" x14ac:dyDescent="0.25">
      <c r="B8" s="127"/>
      <c r="C8" s="127"/>
      <c r="D8" s="127" t="s">
        <v>274</v>
      </c>
      <c r="E8" s="127"/>
      <c r="F8" s="127"/>
      <c r="G8" s="127"/>
      <c r="H8" s="127"/>
      <c r="I8" s="127"/>
      <c r="J8" s="127"/>
    </row>
    <row r="9" spans="2:10" ht="6.75" customHeight="1" x14ac:dyDescent="0.25">
      <c r="B9" s="127"/>
      <c r="C9" s="127"/>
      <c r="D9" s="127"/>
      <c r="E9" s="127"/>
      <c r="F9" s="127"/>
      <c r="G9" s="127"/>
      <c r="H9" s="127"/>
      <c r="I9" s="127"/>
      <c r="J9" s="127"/>
    </row>
    <row r="10" spans="2:10" ht="48" x14ac:dyDescent="0.25">
      <c r="B10" s="131"/>
      <c r="C10" s="289" t="s">
        <v>179</v>
      </c>
      <c r="D10" s="289"/>
      <c r="E10" s="132" t="s">
        <v>214</v>
      </c>
      <c r="F10" s="132" t="s">
        <v>275</v>
      </c>
      <c r="G10" s="132" t="s">
        <v>276</v>
      </c>
      <c r="H10" s="132" t="s">
        <v>277</v>
      </c>
      <c r="I10" s="132" t="s">
        <v>278</v>
      </c>
      <c r="J10" s="133"/>
    </row>
    <row r="11" spans="2:10" x14ac:dyDescent="0.25">
      <c r="B11" s="134"/>
      <c r="C11" s="127"/>
      <c r="D11" s="127"/>
      <c r="E11" s="127"/>
      <c r="F11" s="127"/>
      <c r="G11" s="127"/>
      <c r="H11" s="127"/>
      <c r="I11" s="127"/>
      <c r="J11" s="135"/>
    </row>
    <row r="12" spans="2:10" x14ac:dyDescent="0.25">
      <c r="B12" s="136"/>
      <c r="C12" s="137"/>
      <c r="D12" s="138"/>
      <c r="E12" s="139"/>
      <c r="F12" s="140"/>
      <c r="G12" s="141"/>
      <c r="H12" s="142"/>
      <c r="I12" s="143"/>
      <c r="J12" s="144"/>
    </row>
    <row r="13" spans="2:10" ht="15" customHeight="1" thickBot="1" x14ac:dyDescent="0.3">
      <c r="B13" s="145"/>
      <c r="C13" s="290" t="s">
        <v>223</v>
      </c>
      <c r="D13" s="290"/>
      <c r="E13" s="146"/>
      <c r="F13" s="147">
        <v>0</v>
      </c>
      <c r="G13" s="147">
        <v>0</v>
      </c>
      <c r="H13" s="147">
        <v>0</v>
      </c>
      <c r="I13" s="147">
        <f>SUM(E13:H13)</f>
        <v>0</v>
      </c>
      <c r="J13" s="144"/>
    </row>
    <row r="14" spans="2:10" x14ac:dyDescent="0.25">
      <c r="B14" s="145"/>
      <c r="C14" s="148"/>
      <c r="D14" s="149"/>
      <c r="E14" s="150"/>
      <c r="F14" s="150"/>
      <c r="G14" s="150"/>
      <c r="H14" s="150"/>
      <c r="I14" s="150"/>
      <c r="J14" s="144"/>
    </row>
    <row r="15" spans="2:10" x14ac:dyDescent="0.25">
      <c r="B15" s="145"/>
      <c r="C15" s="291" t="s">
        <v>279</v>
      </c>
      <c r="D15" s="291"/>
      <c r="E15" s="151">
        <f>SUM(E16:E18)</f>
        <v>0</v>
      </c>
      <c r="F15" s="151"/>
      <c r="G15" s="151"/>
      <c r="H15" s="151"/>
      <c r="I15" s="151">
        <f>SUM(E15:H15)</f>
        <v>0</v>
      </c>
      <c r="J15" s="144"/>
    </row>
    <row r="16" spans="2:10" x14ac:dyDescent="0.25">
      <c r="B16" s="136"/>
      <c r="C16" s="288" t="s">
        <v>253</v>
      </c>
      <c r="D16" s="288"/>
      <c r="E16" s="152">
        <v>0</v>
      </c>
      <c r="F16" s="153"/>
      <c r="G16" s="153"/>
      <c r="H16" s="152"/>
      <c r="I16" s="152">
        <f>SUM(E16:H16)</f>
        <v>0</v>
      </c>
      <c r="J16" s="144"/>
    </row>
    <row r="17" spans="2:10" x14ac:dyDescent="0.25">
      <c r="B17" s="136"/>
      <c r="C17" s="288" t="s">
        <v>216</v>
      </c>
      <c r="D17" s="288"/>
      <c r="E17" s="152">
        <v>0</v>
      </c>
      <c r="F17" s="153"/>
      <c r="G17" s="153"/>
      <c r="H17" s="152"/>
      <c r="I17" s="152">
        <f>SUM(E17:H17)</f>
        <v>0</v>
      </c>
      <c r="J17" s="144"/>
    </row>
    <row r="18" spans="2:10" x14ac:dyDescent="0.25">
      <c r="B18" s="136"/>
      <c r="C18" s="288" t="s">
        <v>280</v>
      </c>
      <c r="D18" s="288"/>
      <c r="E18" s="152">
        <v>0</v>
      </c>
      <c r="F18" s="153"/>
      <c r="G18" s="153"/>
      <c r="H18" s="152"/>
      <c r="I18" s="152">
        <f>SUM(E18:H18)</f>
        <v>0</v>
      </c>
      <c r="J18" s="144"/>
    </row>
    <row r="19" spans="2:10" x14ac:dyDescent="0.25">
      <c r="B19" s="145"/>
      <c r="C19" s="148"/>
      <c r="D19" s="149"/>
      <c r="E19" s="153"/>
      <c r="F19" s="153"/>
      <c r="G19" s="153"/>
      <c r="H19" s="150"/>
      <c r="I19" s="150"/>
      <c r="J19" s="144"/>
    </row>
    <row r="20" spans="2:10" ht="29.25" customHeight="1" x14ac:dyDescent="0.25">
      <c r="B20" s="145"/>
      <c r="C20" s="291" t="s">
        <v>281</v>
      </c>
      <c r="D20" s="291"/>
      <c r="E20" s="154"/>
      <c r="F20" s="151">
        <f>SUM(F22:F25)</f>
        <v>4724987108.3900003</v>
      </c>
      <c r="G20" s="151">
        <f>G21</f>
        <v>79878393.840000004</v>
      </c>
      <c r="H20" s="151"/>
      <c r="I20" s="151">
        <f t="shared" ref="I20:I25" si="0">SUM(E20:H20)</f>
        <v>4804865502.2300005</v>
      </c>
      <c r="J20" s="144"/>
    </row>
    <row r="21" spans="2:10" x14ac:dyDescent="0.25">
      <c r="B21" s="136"/>
      <c r="C21" s="288" t="s">
        <v>282</v>
      </c>
      <c r="D21" s="288"/>
      <c r="E21" s="153"/>
      <c r="F21" s="153"/>
      <c r="G21" s="152">
        <v>79878393.840000004</v>
      </c>
      <c r="H21" s="152"/>
      <c r="I21" s="152">
        <f t="shared" si="0"/>
        <v>79878393.840000004</v>
      </c>
      <c r="J21" s="144"/>
    </row>
    <row r="22" spans="2:10" x14ac:dyDescent="0.25">
      <c r="B22" s="136"/>
      <c r="C22" s="288" t="s">
        <v>220</v>
      </c>
      <c r="D22" s="288"/>
      <c r="E22" s="153"/>
      <c r="F22" s="152">
        <v>4718272780.6000004</v>
      </c>
      <c r="G22" s="152"/>
      <c r="H22" s="152"/>
      <c r="I22" s="152">
        <f t="shared" si="0"/>
        <v>4718272780.6000004</v>
      </c>
      <c r="J22" s="144"/>
    </row>
    <row r="23" spans="2:10" x14ac:dyDescent="0.25">
      <c r="B23" s="136"/>
      <c r="C23" s="288" t="s">
        <v>283</v>
      </c>
      <c r="D23" s="288"/>
      <c r="E23" s="153"/>
      <c r="F23" s="152">
        <v>6714327.79</v>
      </c>
      <c r="G23" s="152"/>
      <c r="H23" s="152">
        <v>0</v>
      </c>
      <c r="I23" s="152">
        <f t="shared" si="0"/>
        <v>6714327.79</v>
      </c>
      <c r="J23" s="144"/>
    </row>
    <row r="24" spans="2:10" x14ac:dyDescent="0.25">
      <c r="B24" s="136"/>
      <c r="C24" s="288" t="s">
        <v>222</v>
      </c>
      <c r="D24" s="288"/>
      <c r="E24" s="153"/>
      <c r="F24" s="152">
        <v>0</v>
      </c>
      <c r="G24" s="152"/>
      <c r="H24" s="152"/>
      <c r="I24" s="152">
        <f t="shared" si="0"/>
        <v>0</v>
      </c>
      <c r="J24" s="144"/>
    </row>
    <row r="25" spans="2:10" ht="15" customHeight="1" x14ac:dyDescent="0.25">
      <c r="B25" s="136"/>
      <c r="C25" s="288" t="s">
        <v>223</v>
      </c>
      <c r="D25" s="288"/>
      <c r="E25" s="153"/>
      <c r="F25" s="152">
        <v>0</v>
      </c>
      <c r="G25" s="153"/>
      <c r="H25" s="152"/>
      <c r="I25" s="152">
        <f t="shared" si="0"/>
        <v>0</v>
      </c>
      <c r="J25" s="144"/>
    </row>
    <row r="26" spans="2:10" ht="15" customHeight="1" x14ac:dyDescent="0.25">
      <c r="B26" s="136"/>
      <c r="C26" s="155"/>
      <c r="D26" s="155"/>
      <c r="E26" s="153"/>
      <c r="F26" s="152"/>
      <c r="G26" s="153"/>
      <c r="H26" s="151"/>
      <c r="I26" s="150"/>
      <c r="J26" s="144"/>
    </row>
    <row r="27" spans="2:10" ht="42.75" customHeight="1" x14ac:dyDescent="0.25">
      <c r="B27" s="136"/>
      <c r="C27" s="291" t="s">
        <v>284</v>
      </c>
      <c r="D27" s="291"/>
      <c r="E27" s="153"/>
      <c r="F27" s="152"/>
      <c r="G27" s="153"/>
      <c r="H27" s="151">
        <f>SUM(H28:H29)</f>
        <v>0</v>
      </c>
      <c r="I27" s="151">
        <f>SUM(E27:H27)</f>
        <v>0</v>
      </c>
      <c r="J27" s="144"/>
    </row>
    <row r="28" spans="2:10" x14ac:dyDescent="0.25">
      <c r="B28" s="136"/>
      <c r="C28" s="288" t="s">
        <v>285</v>
      </c>
      <c r="D28" s="288"/>
      <c r="E28" s="152"/>
      <c r="F28" s="153"/>
      <c r="G28" s="153"/>
      <c r="H28" s="152">
        <v>0</v>
      </c>
      <c r="I28" s="152">
        <f>SUM(E28:H28)</f>
        <v>0</v>
      </c>
      <c r="J28" s="144"/>
    </row>
    <row r="29" spans="2:10" x14ac:dyDescent="0.25">
      <c r="B29" s="136"/>
      <c r="C29" s="288" t="s">
        <v>226</v>
      </c>
      <c r="D29" s="288"/>
      <c r="E29" s="152"/>
      <c r="F29" s="153"/>
      <c r="G29" s="153"/>
      <c r="H29" s="152">
        <v>0</v>
      </c>
      <c r="I29" s="152">
        <f>SUM(E29:H29)</f>
        <v>0</v>
      </c>
      <c r="J29" s="144"/>
    </row>
    <row r="30" spans="2:10" x14ac:dyDescent="0.25">
      <c r="B30" s="145"/>
      <c r="C30" s="148"/>
      <c r="D30" s="149"/>
      <c r="E30" s="153"/>
      <c r="F30" s="150"/>
      <c r="G30" s="153"/>
      <c r="H30" s="153"/>
      <c r="I30" s="153"/>
      <c r="J30" s="144"/>
    </row>
    <row r="31" spans="2:10" ht="15.75" thickBot="1" x14ac:dyDescent="0.3">
      <c r="B31" s="145"/>
      <c r="C31" s="292" t="s">
        <v>286</v>
      </c>
      <c r="D31" s="292"/>
      <c r="E31" s="156">
        <f>E15</f>
        <v>0</v>
      </c>
      <c r="F31" s="156">
        <f>F20</f>
        <v>4724987108.3900003</v>
      </c>
      <c r="G31" s="156">
        <f>G20</f>
        <v>79878393.840000004</v>
      </c>
      <c r="H31" s="156">
        <f>H27</f>
        <v>0</v>
      </c>
      <c r="I31" s="156">
        <f>SUM(E31:H31)</f>
        <v>4804865502.2300005</v>
      </c>
      <c r="J31" s="144"/>
    </row>
    <row r="32" spans="2:10" x14ac:dyDescent="0.25">
      <c r="B32" s="136"/>
      <c r="C32" s="149"/>
      <c r="D32" s="157"/>
      <c r="E32" s="150"/>
      <c r="F32" s="153"/>
      <c r="G32" s="153"/>
      <c r="H32" s="150"/>
      <c r="I32" s="150"/>
      <c r="J32" s="144"/>
    </row>
    <row r="33" spans="2:10" x14ac:dyDescent="0.25">
      <c r="B33" s="145"/>
      <c r="C33" s="291" t="s">
        <v>287</v>
      </c>
      <c r="D33" s="291"/>
      <c r="E33" s="151">
        <f>SUM(E34:E36)</f>
        <v>0</v>
      </c>
      <c r="F33" s="154"/>
      <c r="G33" s="154"/>
      <c r="H33" s="151"/>
      <c r="I33" s="151">
        <f>SUM(E33:H33)</f>
        <v>0</v>
      </c>
      <c r="J33" s="144"/>
    </row>
    <row r="34" spans="2:10" x14ac:dyDescent="0.25">
      <c r="B34" s="136"/>
      <c r="C34" s="288" t="s">
        <v>215</v>
      </c>
      <c r="D34" s="288"/>
      <c r="E34" s="152">
        <v>0</v>
      </c>
      <c r="F34" s="153"/>
      <c r="G34" s="153"/>
      <c r="H34" s="152"/>
      <c r="I34" s="152">
        <f>SUM(E34:H34)</f>
        <v>0</v>
      </c>
      <c r="J34" s="144"/>
    </row>
    <row r="35" spans="2:10" x14ac:dyDescent="0.25">
      <c r="B35" s="136"/>
      <c r="C35" s="288" t="s">
        <v>216</v>
      </c>
      <c r="D35" s="288"/>
      <c r="E35" s="152">
        <v>0</v>
      </c>
      <c r="F35" s="153"/>
      <c r="G35" s="153"/>
      <c r="H35" s="152"/>
      <c r="I35" s="152">
        <f>SUM(E35:H35)</f>
        <v>0</v>
      </c>
      <c r="J35" s="144"/>
    </row>
    <row r="36" spans="2:10" x14ac:dyDescent="0.25">
      <c r="B36" s="136"/>
      <c r="C36" s="288" t="s">
        <v>280</v>
      </c>
      <c r="D36" s="288"/>
      <c r="E36" s="152">
        <v>0</v>
      </c>
      <c r="F36" s="153"/>
      <c r="G36" s="153"/>
      <c r="H36" s="152"/>
      <c r="I36" s="152">
        <f>SUM(E36:H36)</f>
        <v>0</v>
      </c>
      <c r="J36" s="144"/>
    </row>
    <row r="37" spans="2:10" x14ac:dyDescent="0.25">
      <c r="B37" s="145"/>
      <c r="C37" s="148"/>
      <c r="D37" s="149"/>
      <c r="E37" s="150"/>
      <c r="F37" s="153"/>
      <c r="G37" s="153"/>
      <c r="H37" s="150"/>
      <c r="I37" s="150"/>
      <c r="J37" s="144"/>
    </row>
    <row r="38" spans="2:10" ht="30.75" customHeight="1" x14ac:dyDescent="0.25">
      <c r="B38" s="145" t="s">
        <v>274</v>
      </c>
      <c r="C38" s="291" t="s">
        <v>288</v>
      </c>
      <c r="D38" s="291"/>
      <c r="E38" s="151"/>
      <c r="F38" s="151">
        <f>F40</f>
        <v>76791193.659999996</v>
      </c>
      <c r="G38" s="151">
        <f>SUM(G39:G43)</f>
        <v>85492484.930000007</v>
      </c>
      <c r="H38" s="151"/>
      <c r="I38" s="151">
        <f t="shared" ref="I38:I43" si="1">SUM(E38:H38)</f>
        <v>162283678.59</v>
      </c>
      <c r="J38" s="144"/>
    </row>
    <row r="39" spans="2:10" x14ac:dyDescent="0.25">
      <c r="B39" s="136"/>
      <c r="C39" s="288" t="s">
        <v>282</v>
      </c>
      <c r="D39" s="288"/>
      <c r="E39" s="153"/>
      <c r="F39" s="152"/>
      <c r="G39" s="152">
        <v>165370878.77000001</v>
      </c>
      <c r="H39" s="152"/>
      <c r="I39" s="152">
        <f t="shared" si="1"/>
        <v>165370878.77000001</v>
      </c>
      <c r="J39" s="144"/>
    </row>
    <row r="40" spans="2:10" x14ac:dyDescent="0.25">
      <c r="B40" s="136"/>
      <c r="C40" s="288" t="s">
        <v>220</v>
      </c>
      <c r="D40" s="288"/>
      <c r="E40" s="153"/>
      <c r="F40" s="152">
        <v>76791193.659999996</v>
      </c>
      <c r="G40" s="152">
        <v>-79878393.840000004</v>
      </c>
      <c r="H40" s="152"/>
      <c r="I40" s="152">
        <f t="shared" si="1"/>
        <v>-3087200.1800000072</v>
      </c>
      <c r="J40" s="144"/>
    </row>
    <row r="41" spans="2:10" x14ac:dyDescent="0.25">
      <c r="B41" s="136"/>
      <c r="C41" s="288" t="s">
        <v>283</v>
      </c>
      <c r="D41" s="288"/>
      <c r="E41" s="153"/>
      <c r="F41" s="152">
        <v>0</v>
      </c>
      <c r="G41" s="152">
        <v>0</v>
      </c>
      <c r="H41" s="152">
        <v>0</v>
      </c>
      <c r="I41" s="152">
        <f t="shared" si="1"/>
        <v>0</v>
      </c>
      <c r="J41" s="144"/>
    </row>
    <row r="42" spans="2:10" x14ac:dyDescent="0.25">
      <c r="B42" s="136"/>
      <c r="C42" s="288" t="s">
        <v>222</v>
      </c>
      <c r="D42" s="288"/>
      <c r="E42" s="153"/>
      <c r="F42" s="152">
        <v>0</v>
      </c>
      <c r="G42" s="152">
        <v>0</v>
      </c>
      <c r="H42" s="152"/>
      <c r="I42" s="152">
        <f t="shared" si="1"/>
        <v>0</v>
      </c>
      <c r="J42" s="144"/>
    </row>
    <row r="43" spans="2:10" x14ac:dyDescent="0.25">
      <c r="B43" s="136"/>
      <c r="C43" s="288" t="s">
        <v>223</v>
      </c>
      <c r="D43" s="288"/>
      <c r="E43" s="153"/>
      <c r="F43" s="152"/>
      <c r="G43" s="152">
        <v>0</v>
      </c>
      <c r="H43" s="152"/>
      <c r="I43" s="152">
        <f t="shared" si="1"/>
        <v>0</v>
      </c>
      <c r="J43" s="144"/>
    </row>
    <row r="44" spans="2:10" x14ac:dyDescent="0.25">
      <c r="B44" s="136"/>
      <c r="C44" s="155"/>
      <c r="D44" s="155"/>
      <c r="E44" s="153"/>
      <c r="F44" s="152"/>
      <c r="G44" s="153"/>
      <c r="H44" s="152"/>
      <c r="I44" s="150"/>
      <c r="J44" s="144"/>
    </row>
    <row r="45" spans="2:10" ht="36.75" customHeight="1" x14ac:dyDescent="0.25">
      <c r="B45" s="136"/>
      <c r="C45" s="291" t="s">
        <v>289</v>
      </c>
      <c r="D45" s="291"/>
      <c r="E45" s="153"/>
      <c r="F45" s="152"/>
      <c r="G45" s="153"/>
      <c r="H45" s="151">
        <f>SUM(H46:H47)</f>
        <v>0</v>
      </c>
      <c r="I45" s="151">
        <f>SUM(E45:H45)</f>
        <v>0</v>
      </c>
      <c r="J45" s="144"/>
    </row>
    <row r="46" spans="2:10" x14ac:dyDescent="0.25">
      <c r="B46" s="136"/>
      <c r="C46" s="288" t="s">
        <v>285</v>
      </c>
      <c r="D46" s="288"/>
      <c r="E46" s="152"/>
      <c r="F46" s="153"/>
      <c r="G46" s="153"/>
      <c r="H46" s="152">
        <v>0</v>
      </c>
      <c r="I46" s="152">
        <f>SUM(E46:H46)</f>
        <v>0</v>
      </c>
      <c r="J46" s="144"/>
    </row>
    <row r="47" spans="2:10" x14ac:dyDescent="0.25">
      <c r="B47" s="136"/>
      <c r="C47" s="288" t="s">
        <v>226</v>
      </c>
      <c r="D47" s="288"/>
      <c r="E47" s="152"/>
      <c r="F47" s="153"/>
      <c r="G47" s="153"/>
      <c r="H47" s="152">
        <v>0</v>
      </c>
      <c r="I47" s="152">
        <f>SUM(E47:H47)</f>
        <v>0</v>
      </c>
      <c r="J47" s="144"/>
    </row>
    <row r="48" spans="2:10" x14ac:dyDescent="0.25">
      <c r="B48" s="136"/>
      <c r="C48" s="155"/>
      <c r="D48" s="155"/>
      <c r="E48" s="152"/>
      <c r="F48" s="153"/>
      <c r="G48" s="153"/>
      <c r="H48" s="152"/>
      <c r="I48" s="150"/>
      <c r="J48" s="144"/>
    </row>
    <row r="49" spans="2:11" x14ac:dyDescent="0.25">
      <c r="B49" s="158"/>
      <c r="C49" s="296" t="s">
        <v>290</v>
      </c>
      <c r="D49" s="296"/>
      <c r="E49" s="159">
        <f>E31+E33</f>
        <v>0</v>
      </c>
      <c r="F49" s="159">
        <f>F31+F38</f>
        <v>4801778302.0500002</v>
      </c>
      <c r="G49" s="159">
        <f>G31+G38</f>
        <v>165370878.77000001</v>
      </c>
      <c r="H49" s="159">
        <f>H31+H45</f>
        <v>0</v>
      </c>
      <c r="I49" s="159">
        <f>SUM(E49:H49)</f>
        <v>4967149180.8200006</v>
      </c>
      <c r="J49" s="160"/>
    </row>
    <row r="50" spans="2:11" x14ac:dyDescent="0.25">
      <c r="B50" s="161"/>
      <c r="C50" s="161"/>
      <c r="D50" s="161"/>
      <c r="E50" s="161"/>
      <c r="F50" s="161"/>
      <c r="G50" s="161"/>
      <c r="H50" s="161"/>
      <c r="I50" s="161"/>
      <c r="J50" s="162"/>
    </row>
    <row r="51" spans="2:11" x14ac:dyDescent="0.25">
      <c r="E51" s="163"/>
      <c r="F51" s="163"/>
      <c r="J51" s="138"/>
    </row>
    <row r="52" spans="2:11" x14ac:dyDescent="0.25">
      <c r="B52" s="124"/>
      <c r="C52" s="293"/>
      <c r="D52" s="293"/>
      <c r="E52" s="293"/>
      <c r="F52" s="293"/>
      <c r="G52" s="293"/>
      <c r="H52" s="293"/>
      <c r="I52" s="293"/>
      <c r="J52" s="293"/>
      <c r="K52" s="164"/>
    </row>
    <row r="53" spans="2:11" x14ac:dyDescent="0.25">
      <c r="B53" s="124"/>
      <c r="C53" s="164"/>
      <c r="D53" s="165"/>
      <c r="E53" s="166"/>
      <c r="F53" s="166"/>
      <c r="G53" s="124"/>
      <c r="H53" s="167"/>
      <c r="I53" s="165"/>
      <c r="J53" s="166"/>
      <c r="K53" s="166"/>
    </row>
    <row r="54" spans="2:11" x14ac:dyDescent="0.25">
      <c r="B54" s="124"/>
      <c r="C54" s="164"/>
      <c r="D54" s="294"/>
      <c r="E54" s="294"/>
      <c r="F54" s="166"/>
      <c r="G54" s="124"/>
      <c r="H54" s="295"/>
      <c r="I54" s="295"/>
      <c r="J54" s="166"/>
      <c r="K54" s="166"/>
    </row>
    <row r="55" spans="2:11" ht="15" customHeight="1" x14ac:dyDescent="0.25">
      <c r="B55" s="124"/>
      <c r="C55" s="168"/>
      <c r="D55" s="169"/>
      <c r="E55" s="169"/>
      <c r="F55" s="166"/>
      <c r="G55" s="166"/>
      <c r="H55" s="169"/>
      <c r="I55" s="169"/>
      <c r="J55" s="139"/>
      <c r="K55" s="166"/>
    </row>
    <row r="56" spans="2:11" ht="15" customHeight="1" x14ac:dyDescent="0.25">
      <c r="B56" s="124"/>
      <c r="C56" s="170"/>
      <c r="D56" s="171"/>
      <c r="E56" s="171"/>
      <c r="F56" s="172"/>
      <c r="G56" s="172"/>
      <c r="H56" s="171"/>
      <c r="I56" s="171"/>
      <c r="J56" s="139"/>
      <c r="K56" s="166"/>
    </row>
    <row r="57" spans="2:11" ht="30" customHeight="1" x14ac:dyDescent="0.25"/>
    <row r="58" spans="2:11" x14ac:dyDescent="0.25"/>
    <row r="59" spans="2:11" x14ac:dyDescent="0.25"/>
    <row r="60" spans="2:11" x14ac:dyDescent="0.25"/>
    <row r="61" spans="2:11" x14ac:dyDescent="0.25"/>
    <row r="62" spans="2:11" x14ac:dyDescent="0.25"/>
  </sheetData>
  <mergeCells count="39">
    <mergeCell ref="C52:J52"/>
    <mergeCell ref="D54:E54"/>
    <mergeCell ref="H54:I54"/>
    <mergeCell ref="C42:D42"/>
    <mergeCell ref="C43:D43"/>
    <mergeCell ref="C45:D45"/>
    <mergeCell ref="C46:D46"/>
    <mergeCell ref="C47:D47"/>
    <mergeCell ref="C49:D49"/>
    <mergeCell ref="C41:D41"/>
    <mergeCell ref="C27:D27"/>
    <mergeCell ref="C28:D28"/>
    <mergeCell ref="C29:D29"/>
    <mergeCell ref="C31:D31"/>
    <mergeCell ref="C33:D33"/>
    <mergeCell ref="C34:D34"/>
    <mergeCell ref="C35:D35"/>
    <mergeCell ref="C36:D36"/>
    <mergeCell ref="C38:D38"/>
    <mergeCell ref="C39:D39"/>
    <mergeCell ref="C40:D40"/>
    <mergeCell ref="C25:D25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D7:H7"/>
    <mergeCell ref="D2:H2"/>
    <mergeCell ref="D3:H3"/>
    <mergeCell ref="D4:H4"/>
    <mergeCell ref="D5:H5"/>
    <mergeCell ref="D6:H6"/>
  </mergeCells>
  <printOptions horizontalCentered="1"/>
  <pageMargins left="0.19685039370078741" right="0.19685039370078741" top="0.35433070866141736" bottom="0.35433070866141736" header="0" footer="0"/>
  <pageSetup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H87"/>
  <sheetViews>
    <sheetView showGridLines="0" zoomScale="115" zoomScaleNormal="115" workbookViewId="0">
      <selection activeCell="B2" sqref="B2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38.42578125" customWidth="1"/>
    <col min="4" max="4" width="46.85546875" bestFit="1" customWidth="1"/>
    <col min="5" max="6" width="21" customWidth="1"/>
    <col min="7" max="7" width="3.42578125" customWidth="1"/>
    <col min="8" max="8" width="3.5703125" customWidth="1"/>
    <col min="9" max="9" width="4.42578125" customWidth="1"/>
  </cols>
  <sheetData>
    <row r="1" spans="2:8" ht="12" customHeight="1" x14ac:dyDescent="0.25">
      <c r="B1" s="44"/>
      <c r="C1" s="45"/>
      <c r="D1" s="46"/>
      <c r="E1" s="47"/>
      <c r="F1" s="47"/>
      <c r="G1" s="46"/>
      <c r="H1" s="45"/>
    </row>
    <row r="2" spans="2:8" ht="12" customHeight="1" x14ac:dyDescent="0.25">
      <c r="B2" s="48"/>
      <c r="D2" s="299" t="s">
        <v>175</v>
      </c>
      <c r="E2" s="299"/>
      <c r="F2" s="49"/>
      <c r="G2" s="49"/>
      <c r="H2" s="48"/>
    </row>
    <row r="3" spans="2:8" ht="12" customHeight="1" x14ac:dyDescent="0.25">
      <c r="B3" s="50"/>
      <c r="D3" s="299" t="s">
        <v>176</v>
      </c>
      <c r="E3" s="299"/>
      <c r="F3" s="49"/>
      <c r="G3" s="49"/>
      <c r="H3" s="48"/>
    </row>
    <row r="4" spans="2:8" ht="12" customHeight="1" x14ac:dyDescent="0.25">
      <c r="B4" s="50"/>
      <c r="D4" s="299" t="s">
        <v>177</v>
      </c>
      <c r="E4" s="299"/>
      <c r="F4" s="49"/>
      <c r="G4" s="49"/>
      <c r="H4" s="48"/>
    </row>
    <row r="5" spans="2:8" ht="12" customHeight="1" x14ac:dyDescent="0.25">
      <c r="B5" s="50"/>
      <c r="C5" s="51"/>
      <c r="D5" s="299" t="s">
        <v>178</v>
      </c>
      <c r="E5" s="299"/>
      <c r="F5" s="52"/>
      <c r="G5" s="52"/>
    </row>
    <row r="6" spans="2:8" ht="12" customHeight="1" x14ac:dyDescent="0.25">
      <c r="B6" s="53"/>
      <c r="C6" s="53"/>
      <c r="D6" s="53"/>
      <c r="E6" s="54"/>
      <c r="F6" s="54"/>
      <c r="G6" s="55"/>
      <c r="H6" s="56"/>
    </row>
    <row r="7" spans="2:8" ht="12" customHeight="1" x14ac:dyDescent="0.25">
      <c r="B7" s="57"/>
      <c r="C7" s="289" t="s">
        <v>179</v>
      </c>
      <c r="D7" s="289"/>
      <c r="E7" s="58" t="s">
        <v>180</v>
      </c>
      <c r="F7" s="58" t="s">
        <v>181</v>
      </c>
      <c r="G7" s="59"/>
      <c r="H7" s="59"/>
    </row>
    <row r="8" spans="2:8" ht="12" customHeight="1" x14ac:dyDescent="0.25">
      <c r="B8" s="60"/>
      <c r="C8" s="61"/>
      <c r="D8" s="61"/>
      <c r="E8" s="62"/>
      <c r="F8" s="62"/>
      <c r="G8" s="63"/>
      <c r="H8" s="64"/>
    </row>
    <row r="9" spans="2:8" ht="12" customHeight="1" x14ac:dyDescent="0.25">
      <c r="B9" s="65"/>
      <c r="C9" s="66"/>
      <c r="D9" s="66"/>
      <c r="E9" s="67"/>
      <c r="F9" s="67"/>
      <c r="G9" s="68"/>
      <c r="H9" s="64"/>
    </row>
    <row r="10" spans="2:8" ht="12" customHeight="1" x14ac:dyDescent="0.25">
      <c r="B10" s="69"/>
      <c r="C10" s="309" t="s">
        <v>182</v>
      </c>
      <c r="D10" s="309"/>
      <c r="E10" s="70">
        <f>E12+E22</f>
        <v>0</v>
      </c>
      <c r="F10" s="70">
        <f>F12+F22</f>
        <v>36393598.840000004</v>
      </c>
      <c r="G10" s="68"/>
      <c r="H10" s="64"/>
    </row>
    <row r="11" spans="2:8" ht="12" customHeight="1" x14ac:dyDescent="0.25">
      <c r="B11" s="71"/>
      <c r="C11" s="72"/>
      <c r="D11" s="73"/>
      <c r="E11" s="74"/>
      <c r="F11" s="74"/>
      <c r="G11" s="68"/>
      <c r="H11" s="64"/>
    </row>
    <row r="12" spans="2:8" ht="12" customHeight="1" x14ac:dyDescent="0.25">
      <c r="B12" s="71"/>
      <c r="C12" s="309" t="s">
        <v>9</v>
      </c>
      <c r="D12" s="309"/>
      <c r="E12" s="70">
        <f>SUM(E14:E20)</f>
        <v>0</v>
      </c>
      <c r="F12" s="70">
        <f>SUM(F14:F20)</f>
        <v>35981154.840000004</v>
      </c>
      <c r="G12" s="68"/>
      <c r="H12" s="64"/>
    </row>
    <row r="13" spans="2:8" ht="12" customHeight="1" x14ac:dyDescent="0.25">
      <c r="B13" s="71"/>
      <c r="C13" s="72"/>
      <c r="D13" s="73"/>
      <c r="E13" s="74"/>
      <c r="F13" s="74"/>
      <c r="G13" s="68"/>
      <c r="H13" s="64"/>
    </row>
    <row r="14" spans="2:8" ht="12" customHeight="1" x14ac:dyDescent="0.25">
      <c r="B14" s="69"/>
      <c r="C14" s="308" t="s">
        <v>183</v>
      </c>
      <c r="D14" s="308"/>
      <c r="E14" s="75">
        <v>0</v>
      </c>
      <c r="F14" s="75">
        <v>33762102.560000002</v>
      </c>
      <c r="G14" s="68"/>
      <c r="H14" s="64"/>
    </row>
    <row r="15" spans="2:8" ht="12" customHeight="1" x14ac:dyDescent="0.25">
      <c r="B15" s="69"/>
      <c r="C15" s="308" t="s">
        <v>184</v>
      </c>
      <c r="D15" s="308"/>
      <c r="E15" s="75">
        <v>0</v>
      </c>
      <c r="F15" s="75">
        <v>886473.92</v>
      </c>
      <c r="G15" s="68"/>
      <c r="H15" s="64"/>
    </row>
    <row r="16" spans="2:8" ht="12" customHeight="1" x14ac:dyDescent="0.25">
      <c r="B16" s="69"/>
      <c r="C16" s="308" t="s">
        <v>185</v>
      </c>
      <c r="D16" s="308"/>
      <c r="E16" s="75">
        <v>0</v>
      </c>
      <c r="F16" s="75">
        <v>1332578.3600000001</v>
      </c>
      <c r="G16" s="68"/>
      <c r="H16" s="64"/>
    </row>
    <row r="17" spans="2:8" ht="12" customHeight="1" x14ac:dyDescent="0.25">
      <c r="B17" s="69"/>
      <c r="C17" s="308" t="s">
        <v>186</v>
      </c>
      <c r="D17" s="308"/>
      <c r="E17" s="75">
        <v>0</v>
      </c>
      <c r="F17" s="75">
        <v>0</v>
      </c>
      <c r="G17" s="68"/>
      <c r="H17" s="64"/>
    </row>
    <row r="18" spans="2:8" ht="12" customHeight="1" x14ac:dyDescent="0.25">
      <c r="B18" s="69"/>
      <c r="C18" s="308" t="s">
        <v>187</v>
      </c>
      <c r="D18" s="308"/>
      <c r="E18" s="75">
        <v>0</v>
      </c>
      <c r="F18" s="75">
        <v>0</v>
      </c>
      <c r="G18" s="68"/>
      <c r="H18" s="64"/>
    </row>
    <row r="19" spans="2:8" ht="12" customHeight="1" x14ac:dyDescent="0.25">
      <c r="B19" s="69"/>
      <c r="C19" s="308" t="s">
        <v>188</v>
      </c>
      <c r="D19" s="308"/>
      <c r="E19" s="75">
        <v>0</v>
      </c>
      <c r="F19" s="75">
        <v>0</v>
      </c>
      <c r="G19" s="68"/>
      <c r="H19" s="64"/>
    </row>
    <row r="20" spans="2:8" ht="12" customHeight="1" x14ac:dyDescent="0.25">
      <c r="B20" s="69"/>
      <c r="C20" s="308" t="s">
        <v>189</v>
      </c>
      <c r="D20" s="308"/>
      <c r="E20" s="75">
        <v>0</v>
      </c>
      <c r="F20" s="75">
        <v>0</v>
      </c>
      <c r="G20" s="68"/>
      <c r="H20" s="64"/>
    </row>
    <row r="21" spans="2:8" ht="12" customHeight="1" x14ac:dyDescent="0.25">
      <c r="B21" s="71"/>
      <c r="C21" s="72"/>
      <c r="D21" s="73"/>
      <c r="E21" s="74"/>
      <c r="F21" s="74"/>
      <c r="G21" s="68"/>
      <c r="H21" s="64"/>
    </row>
    <row r="22" spans="2:8" ht="12" customHeight="1" x14ac:dyDescent="0.25">
      <c r="B22" s="71"/>
      <c r="C22" s="309" t="s">
        <v>87</v>
      </c>
      <c r="D22" s="309"/>
      <c r="E22" s="70">
        <f>SUM(E24:E32)</f>
        <v>0</v>
      </c>
      <c r="F22" s="70">
        <f>SUM(F24:F32)</f>
        <v>412444</v>
      </c>
      <c r="G22" s="68"/>
      <c r="H22" s="64"/>
    </row>
    <row r="23" spans="2:8" ht="12" customHeight="1" x14ac:dyDescent="0.25">
      <c r="B23" s="71"/>
      <c r="C23" s="72"/>
      <c r="D23" s="73"/>
      <c r="E23" s="74"/>
      <c r="F23" s="74"/>
      <c r="G23" s="68"/>
      <c r="H23" s="64"/>
    </row>
    <row r="24" spans="2:8" ht="12" customHeight="1" x14ac:dyDescent="0.25">
      <c r="B24" s="69"/>
      <c r="C24" s="308" t="s">
        <v>190</v>
      </c>
      <c r="D24" s="308"/>
      <c r="E24" s="75">
        <v>0</v>
      </c>
      <c r="F24" s="75">
        <v>0</v>
      </c>
      <c r="G24" s="68"/>
      <c r="H24" s="64"/>
    </row>
    <row r="25" spans="2:8" ht="12" customHeight="1" x14ac:dyDescent="0.25">
      <c r="B25" s="69"/>
      <c r="C25" s="308" t="s">
        <v>191</v>
      </c>
      <c r="D25" s="308"/>
      <c r="E25" s="75">
        <v>0</v>
      </c>
      <c r="F25" s="75">
        <v>31500</v>
      </c>
      <c r="G25" s="68"/>
      <c r="H25" s="64"/>
    </row>
    <row r="26" spans="2:8" ht="12" customHeight="1" x14ac:dyDescent="0.25">
      <c r="B26" s="69"/>
      <c r="C26" s="308" t="s">
        <v>192</v>
      </c>
      <c r="D26" s="308"/>
      <c r="E26" s="75">
        <v>0</v>
      </c>
      <c r="F26" s="75">
        <v>0</v>
      </c>
      <c r="G26" s="68"/>
      <c r="H26" s="64"/>
    </row>
    <row r="27" spans="2:8" ht="12" customHeight="1" x14ac:dyDescent="0.25">
      <c r="B27" s="69"/>
      <c r="C27" s="308" t="s">
        <v>193</v>
      </c>
      <c r="D27" s="308"/>
      <c r="E27" s="75">
        <v>0</v>
      </c>
      <c r="F27" s="75">
        <v>380944</v>
      </c>
      <c r="G27" s="68"/>
      <c r="H27" s="64"/>
    </row>
    <row r="28" spans="2:8" ht="12" customHeight="1" x14ac:dyDescent="0.25">
      <c r="B28" s="69"/>
      <c r="C28" s="308" t="s">
        <v>194</v>
      </c>
      <c r="D28" s="308"/>
      <c r="E28" s="75">
        <v>0</v>
      </c>
      <c r="F28" s="75">
        <v>0</v>
      </c>
      <c r="G28" s="68"/>
      <c r="H28" s="64"/>
    </row>
    <row r="29" spans="2:8" ht="12" customHeight="1" x14ac:dyDescent="0.25">
      <c r="B29" s="69"/>
      <c r="C29" s="308" t="s">
        <v>195</v>
      </c>
      <c r="D29" s="308"/>
      <c r="E29" s="75">
        <v>0</v>
      </c>
      <c r="F29" s="75">
        <v>0</v>
      </c>
      <c r="G29" s="68"/>
      <c r="H29" s="64"/>
    </row>
    <row r="30" spans="2:8" ht="12" customHeight="1" x14ac:dyDescent="0.25">
      <c r="B30" s="69"/>
      <c r="C30" s="308" t="s">
        <v>196</v>
      </c>
      <c r="D30" s="308"/>
      <c r="E30" s="75">
        <v>0</v>
      </c>
      <c r="F30" s="75">
        <v>0</v>
      </c>
      <c r="G30" s="68"/>
      <c r="H30" s="64"/>
    </row>
    <row r="31" spans="2:8" ht="12" customHeight="1" x14ac:dyDescent="0.25">
      <c r="B31" s="69"/>
      <c r="C31" s="308" t="s">
        <v>197</v>
      </c>
      <c r="D31" s="308"/>
      <c r="E31" s="75">
        <v>0</v>
      </c>
      <c r="F31" s="75">
        <v>0</v>
      </c>
      <c r="G31" s="68"/>
      <c r="H31" s="64"/>
    </row>
    <row r="32" spans="2:8" ht="12" customHeight="1" x14ac:dyDescent="0.25">
      <c r="B32" s="69"/>
      <c r="C32" s="308" t="s">
        <v>198</v>
      </c>
      <c r="D32" s="308"/>
      <c r="E32" s="75">
        <v>0</v>
      </c>
      <c r="F32" s="75">
        <v>0</v>
      </c>
      <c r="G32" s="68"/>
      <c r="H32" s="64"/>
    </row>
    <row r="33" spans="2:8" ht="12" customHeight="1" x14ac:dyDescent="0.25">
      <c r="B33" s="71"/>
      <c r="C33" s="72"/>
      <c r="D33" s="73"/>
      <c r="E33" s="76"/>
      <c r="F33" s="76"/>
      <c r="G33" s="68"/>
      <c r="H33" s="64"/>
    </row>
    <row r="34" spans="2:8" ht="12" customHeight="1" x14ac:dyDescent="0.25">
      <c r="B34" s="69"/>
      <c r="C34" s="309" t="s">
        <v>8</v>
      </c>
      <c r="D34" s="309"/>
      <c r="E34" s="70">
        <f>E36+E47</f>
        <v>0</v>
      </c>
      <c r="F34" s="70">
        <f>F36+F47</f>
        <v>125890079.75</v>
      </c>
      <c r="G34" s="68"/>
      <c r="H34" s="64"/>
    </row>
    <row r="35" spans="2:8" ht="12" customHeight="1" x14ac:dyDescent="0.25">
      <c r="B35" s="69"/>
      <c r="C35" s="72"/>
      <c r="D35" s="72"/>
      <c r="E35" s="74"/>
      <c r="F35" s="74"/>
      <c r="G35" s="68"/>
      <c r="H35" s="64"/>
    </row>
    <row r="36" spans="2:8" ht="12" customHeight="1" x14ac:dyDescent="0.25">
      <c r="B36" s="69"/>
      <c r="C36" s="309" t="s">
        <v>10</v>
      </c>
      <c r="D36" s="309"/>
      <c r="E36" s="70">
        <f>SUM(E38:E45)</f>
        <v>0</v>
      </c>
      <c r="F36" s="70">
        <f>SUM(F38:F45)</f>
        <v>123242620.53</v>
      </c>
      <c r="G36" s="68"/>
      <c r="H36" s="64"/>
    </row>
    <row r="37" spans="2:8" ht="12" customHeight="1" x14ac:dyDescent="0.25">
      <c r="B37" s="69"/>
      <c r="C37" s="72"/>
      <c r="D37" s="72"/>
      <c r="E37" s="74"/>
      <c r="F37" s="74"/>
      <c r="G37" s="68"/>
      <c r="H37" s="64"/>
    </row>
    <row r="38" spans="2:8" ht="12" customHeight="1" x14ac:dyDescent="0.25">
      <c r="B38" s="69"/>
      <c r="C38" s="308" t="s">
        <v>199</v>
      </c>
      <c r="D38" s="308"/>
      <c r="E38" s="75">
        <v>0</v>
      </c>
      <c r="F38" s="75">
        <v>55175032.020000003</v>
      </c>
      <c r="G38" s="68"/>
      <c r="H38" s="64"/>
    </row>
    <row r="39" spans="2:8" ht="12" customHeight="1" x14ac:dyDescent="0.25">
      <c r="B39" s="69"/>
      <c r="C39" s="308" t="s">
        <v>200</v>
      </c>
      <c r="D39" s="308"/>
      <c r="E39" s="75">
        <v>0</v>
      </c>
      <c r="F39" s="75">
        <v>48667588.509999998</v>
      </c>
      <c r="G39" s="68"/>
      <c r="H39" s="64"/>
    </row>
    <row r="40" spans="2:8" ht="12" customHeight="1" x14ac:dyDescent="0.25">
      <c r="B40" s="69"/>
      <c r="C40" s="308" t="s">
        <v>201</v>
      </c>
      <c r="D40" s="308"/>
      <c r="E40" s="75">
        <v>0</v>
      </c>
      <c r="F40" s="75">
        <v>19400000</v>
      </c>
      <c r="G40" s="68"/>
      <c r="H40" s="64"/>
    </row>
    <row r="41" spans="2:8" ht="12" customHeight="1" x14ac:dyDescent="0.25">
      <c r="B41" s="69"/>
      <c r="C41" s="308" t="s">
        <v>202</v>
      </c>
      <c r="D41" s="308"/>
      <c r="E41" s="75">
        <v>0</v>
      </c>
      <c r="F41" s="75">
        <v>0</v>
      </c>
      <c r="G41" s="68"/>
      <c r="H41" s="64"/>
    </row>
    <row r="42" spans="2:8" ht="12" customHeight="1" x14ac:dyDescent="0.25">
      <c r="B42" s="69"/>
      <c r="C42" s="308" t="s">
        <v>203</v>
      </c>
      <c r="D42" s="308"/>
      <c r="E42" s="75">
        <v>0</v>
      </c>
      <c r="F42" s="75">
        <v>0</v>
      </c>
      <c r="G42" s="68"/>
      <c r="H42" s="64"/>
    </row>
    <row r="43" spans="2:8" ht="12" customHeight="1" x14ac:dyDescent="0.25">
      <c r="B43" s="69"/>
      <c r="C43" s="308" t="s">
        <v>204</v>
      </c>
      <c r="D43" s="308"/>
      <c r="E43" s="75">
        <v>0</v>
      </c>
      <c r="F43" s="75">
        <v>0</v>
      </c>
      <c r="G43" s="68"/>
      <c r="H43" s="64"/>
    </row>
    <row r="44" spans="2:8" ht="12" customHeight="1" x14ac:dyDescent="0.25">
      <c r="B44" s="69"/>
      <c r="C44" s="308" t="s">
        <v>205</v>
      </c>
      <c r="D44" s="308"/>
      <c r="E44" s="75">
        <v>0</v>
      </c>
      <c r="F44" s="75">
        <v>0</v>
      </c>
      <c r="G44" s="68"/>
      <c r="H44" s="64"/>
    </row>
    <row r="45" spans="2:8" ht="12" customHeight="1" x14ac:dyDescent="0.25">
      <c r="B45" s="69"/>
      <c r="C45" s="308" t="s">
        <v>206</v>
      </c>
      <c r="D45" s="308"/>
      <c r="E45" s="75">
        <v>0</v>
      </c>
      <c r="F45" s="75">
        <v>0</v>
      </c>
      <c r="G45" s="68"/>
      <c r="H45" s="64"/>
    </row>
    <row r="46" spans="2:8" ht="12" customHeight="1" x14ac:dyDescent="0.25">
      <c r="B46" s="69"/>
      <c r="C46" s="72"/>
      <c r="D46" s="72"/>
      <c r="E46" s="74"/>
      <c r="F46" s="74"/>
      <c r="G46" s="68"/>
      <c r="H46" s="64"/>
    </row>
    <row r="47" spans="2:8" ht="12" customHeight="1" x14ac:dyDescent="0.25">
      <c r="B47" s="69"/>
      <c r="C47" s="310" t="s">
        <v>88</v>
      </c>
      <c r="D47" s="310"/>
      <c r="E47" s="70">
        <f>SUM(E49:E54)</f>
        <v>0</v>
      </c>
      <c r="F47" s="70">
        <f>SUM(F49:F54)</f>
        <v>2647459.2200000002</v>
      </c>
      <c r="G47" s="68"/>
      <c r="H47" s="64"/>
    </row>
    <row r="48" spans="2:8" ht="12" customHeight="1" x14ac:dyDescent="0.25">
      <c r="B48" s="69"/>
      <c r="C48" s="72"/>
      <c r="D48" s="72"/>
      <c r="E48" s="74"/>
      <c r="F48" s="74"/>
      <c r="G48" s="68"/>
      <c r="H48" s="64"/>
    </row>
    <row r="49" spans="2:8" ht="12" customHeight="1" x14ac:dyDescent="0.25">
      <c r="B49" s="69"/>
      <c r="C49" s="308" t="s">
        <v>207</v>
      </c>
      <c r="D49" s="308"/>
      <c r="E49" s="75">
        <v>0</v>
      </c>
      <c r="F49" s="75">
        <v>0</v>
      </c>
      <c r="G49" s="68"/>
      <c r="H49" s="64"/>
    </row>
    <row r="50" spans="2:8" ht="12" customHeight="1" x14ac:dyDescent="0.25">
      <c r="B50" s="69"/>
      <c r="C50" s="308" t="s">
        <v>208</v>
      </c>
      <c r="D50" s="308"/>
      <c r="E50" s="75">
        <v>0</v>
      </c>
      <c r="F50" s="75">
        <v>0</v>
      </c>
      <c r="G50" s="68"/>
      <c r="H50" s="64"/>
    </row>
    <row r="51" spans="2:8" ht="12" customHeight="1" x14ac:dyDescent="0.25">
      <c r="B51" s="69"/>
      <c r="C51" s="308" t="s">
        <v>209</v>
      </c>
      <c r="D51" s="308"/>
      <c r="E51" s="75">
        <v>0</v>
      </c>
      <c r="F51" s="75">
        <v>2647459.2200000002</v>
      </c>
      <c r="G51" s="68"/>
      <c r="H51" s="64"/>
    </row>
    <row r="52" spans="2:8" ht="12" customHeight="1" x14ac:dyDescent="0.25">
      <c r="B52" s="69"/>
      <c r="C52" s="308" t="s">
        <v>210</v>
      </c>
      <c r="D52" s="308"/>
      <c r="E52" s="75">
        <v>0</v>
      </c>
      <c r="F52" s="75">
        <v>0</v>
      </c>
      <c r="G52" s="68"/>
      <c r="H52" s="64"/>
    </row>
    <row r="53" spans="2:8" ht="12" customHeight="1" x14ac:dyDescent="0.25">
      <c r="B53" s="69"/>
      <c r="C53" s="308" t="s">
        <v>211</v>
      </c>
      <c r="D53" s="308"/>
      <c r="E53" s="75">
        <v>0</v>
      </c>
      <c r="F53" s="75">
        <v>0</v>
      </c>
      <c r="G53" s="68"/>
      <c r="H53" s="64"/>
    </row>
    <row r="54" spans="2:8" ht="12" customHeight="1" x14ac:dyDescent="0.25">
      <c r="B54" s="69"/>
      <c r="C54" s="308" t="s">
        <v>212</v>
      </c>
      <c r="D54" s="308"/>
      <c r="E54" s="75">
        <v>0</v>
      </c>
      <c r="F54" s="75">
        <v>0</v>
      </c>
      <c r="G54" s="68"/>
      <c r="H54" s="64"/>
    </row>
    <row r="55" spans="2:8" ht="12" customHeight="1" x14ac:dyDescent="0.25">
      <c r="B55" s="69"/>
      <c r="C55" s="72"/>
      <c r="D55" s="72"/>
      <c r="E55" s="76"/>
      <c r="F55" s="76"/>
      <c r="G55" s="68"/>
      <c r="H55" s="64"/>
    </row>
    <row r="56" spans="2:8" ht="12" customHeight="1" x14ac:dyDescent="0.25">
      <c r="B56" s="69"/>
      <c r="C56" s="309" t="s">
        <v>213</v>
      </c>
      <c r="D56" s="309"/>
      <c r="E56" s="70">
        <f>E58+E63+E71</f>
        <v>162283678.59</v>
      </c>
      <c r="F56" s="70">
        <f>F58+F63+F71</f>
        <v>0</v>
      </c>
      <c r="G56" s="68"/>
      <c r="H56" s="64"/>
    </row>
    <row r="57" spans="2:8" ht="12" customHeight="1" x14ac:dyDescent="0.25">
      <c r="B57" s="69"/>
      <c r="C57" s="72"/>
      <c r="D57" s="72"/>
      <c r="E57" s="74"/>
      <c r="F57" s="74"/>
      <c r="G57" s="68"/>
      <c r="H57" s="64"/>
    </row>
    <row r="58" spans="2:8" ht="12" customHeight="1" x14ac:dyDescent="0.25">
      <c r="B58" s="69"/>
      <c r="C58" s="309" t="s">
        <v>214</v>
      </c>
      <c r="D58" s="309"/>
      <c r="E58" s="70">
        <f>SUM(E59:E61)</f>
        <v>0</v>
      </c>
      <c r="F58" s="70">
        <f>SUM(F59:F61)</f>
        <v>0</v>
      </c>
      <c r="G58" s="68"/>
      <c r="H58" s="64"/>
    </row>
    <row r="59" spans="2:8" ht="12" customHeight="1" x14ac:dyDescent="0.25">
      <c r="B59" s="71"/>
      <c r="C59" s="308" t="s">
        <v>215</v>
      </c>
      <c r="D59" s="308"/>
      <c r="E59" s="75">
        <v>0</v>
      </c>
      <c r="F59" s="75">
        <v>0</v>
      </c>
      <c r="G59" s="68"/>
      <c r="H59" s="64"/>
    </row>
    <row r="60" spans="2:8" ht="12" customHeight="1" x14ac:dyDescent="0.25">
      <c r="B60" s="69"/>
      <c r="C60" s="308" t="s">
        <v>216</v>
      </c>
      <c r="D60" s="308"/>
      <c r="E60" s="75">
        <v>0</v>
      </c>
      <c r="F60" s="75">
        <v>0</v>
      </c>
      <c r="G60" s="68"/>
      <c r="H60" s="64"/>
    </row>
    <row r="61" spans="2:8" ht="12" customHeight="1" x14ac:dyDescent="0.25">
      <c r="B61" s="71"/>
      <c r="C61" s="308" t="s">
        <v>217</v>
      </c>
      <c r="D61" s="308"/>
      <c r="E61" s="75">
        <v>0</v>
      </c>
      <c r="F61" s="75">
        <v>0</v>
      </c>
      <c r="G61" s="68"/>
      <c r="H61" s="64"/>
    </row>
    <row r="62" spans="2:8" ht="12" customHeight="1" x14ac:dyDescent="0.25">
      <c r="B62" s="69"/>
      <c r="C62" s="72"/>
      <c r="D62" s="72"/>
      <c r="E62" s="74"/>
      <c r="F62" s="74"/>
      <c r="G62" s="68"/>
      <c r="H62" s="64"/>
    </row>
    <row r="63" spans="2:8" ht="12" customHeight="1" x14ac:dyDescent="0.25">
      <c r="B63" s="69"/>
      <c r="C63" s="309" t="s">
        <v>218</v>
      </c>
      <c r="D63" s="309"/>
      <c r="E63" s="70">
        <f>SUM(E65:E69)</f>
        <v>162283678.59</v>
      </c>
      <c r="F63" s="70">
        <f>SUM(F65:F69)</f>
        <v>0</v>
      </c>
      <c r="G63" s="68"/>
      <c r="H63" s="64"/>
    </row>
    <row r="64" spans="2:8" ht="12" customHeight="1" x14ac:dyDescent="0.25">
      <c r="B64" s="69"/>
      <c r="C64" s="72"/>
      <c r="D64" s="72"/>
      <c r="E64" s="74"/>
      <c r="F64" s="74"/>
      <c r="G64" s="68"/>
      <c r="H64" s="64"/>
    </row>
    <row r="65" spans="2:8" ht="12" customHeight="1" x14ac:dyDescent="0.25">
      <c r="B65" s="69"/>
      <c r="C65" s="308" t="s">
        <v>219</v>
      </c>
      <c r="D65" s="308"/>
      <c r="E65" s="75">
        <v>85492484.930000007</v>
      </c>
      <c r="F65" s="75">
        <v>0</v>
      </c>
      <c r="G65" s="68"/>
      <c r="H65" s="64"/>
    </row>
    <row r="66" spans="2:8" ht="12" customHeight="1" x14ac:dyDescent="0.25">
      <c r="B66" s="69"/>
      <c r="C66" s="308" t="s">
        <v>220</v>
      </c>
      <c r="D66" s="308"/>
      <c r="E66" s="75">
        <v>76791193.659999996</v>
      </c>
      <c r="F66" s="75">
        <v>0</v>
      </c>
      <c r="G66" s="68"/>
      <c r="H66" s="64"/>
    </row>
    <row r="67" spans="2:8" ht="12" customHeight="1" x14ac:dyDescent="0.25">
      <c r="B67" s="69"/>
      <c r="C67" s="308" t="s">
        <v>221</v>
      </c>
      <c r="D67" s="308"/>
      <c r="E67" s="75">
        <v>0</v>
      </c>
      <c r="F67" s="75">
        <v>0</v>
      </c>
      <c r="G67" s="68"/>
      <c r="H67" s="64"/>
    </row>
    <row r="68" spans="2:8" ht="12" customHeight="1" x14ac:dyDescent="0.25">
      <c r="B68" s="69"/>
      <c r="C68" s="308" t="s">
        <v>222</v>
      </c>
      <c r="D68" s="308"/>
      <c r="E68" s="75">
        <v>0</v>
      </c>
      <c r="F68" s="75">
        <v>0</v>
      </c>
      <c r="G68" s="68"/>
      <c r="H68" s="64"/>
    </row>
    <row r="69" spans="2:8" ht="12" customHeight="1" x14ac:dyDescent="0.25">
      <c r="B69" s="69"/>
      <c r="C69" s="308" t="s">
        <v>223</v>
      </c>
      <c r="D69" s="308"/>
      <c r="E69" s="75">
        <v>0</v>
      </c>
      <c r="F69" s="75">
        <v>0</v>
      </c>
      <c r="G69" s="68"/>
      <c r="H69" s="64"/>
    </row>
    <row r="70" spans="2:8" ht="12" customHeight="1" x14ac:dyDescent="0.25">
      <c r="B70" s="71"/>
      <c r="C70" s="72"/>
      <c r="D70" s="72"/>
      <c r="E70" s="74"/>
      <c r="F70" s="74"/>
      <c r="G70" s="68"/>
      <c r="H70" s="64"/>
    </row>
    <row r="71" spans="2:8" ht="12" customHeight="1" x14ac:dyDescent="0.25">
      <c r="B71" s="69"/>
      <c r="C71" s="309" t="s">
        <v>224</v>
      </c>
      <c r="D71" s="309"/>
      <c r="E71" s="70">
        <f>SUM(E73:E74)</f>
        <v>0</v>
      </c>
      <c r="F71" s="70">
        <f>SUM(F73:F74)</f>
        <v>0</v>
      </c>
      <c r="G71" s="68"/>
      <c r="H71" s="64"/>
    </row>
    <row r="72" spans="2:8" ht="12" customHeight="1" x14ac:dyDescent="0.25">
      <c r="B72" s="71"/>
      <c r="C72" s="72"/>
      <c r="D72" s="72"/>
      <c r="E72" s="74"/>
      <c r="F72" s="74"/>
      <c r="G72" s="68"/>
      <c r="H72" s="64"/>
    </row>
    <row r="73" spans="2:8" ht="12" customHeight="1" x14ac:dyDescent="0.25">
      <c r="B73" s="69"/>
      <c r="C73" s="308" t="s">
        <v>225</v>
      </c>
      <c r="D73" s="308"/>
      <c r="E73" s="75">
        <v>0</v>
      </c>
      <c r="F73" s="75">
        <v>0</v>
      </c>
      <c r="G73" s="68"/>
      <c r="H73" s="64"/>
    </row>
    <row r="74" spans="2:8" ht="12" customHeight="1" x14ac:dyDescent="0.25">
      <c r="B74" s="69"/>
      <c r="C74" s="308" t="s">
        <v>226</v>
      </c>
      <c r="D74" s="308"/>
      <c r="E74" s="75">
        <v>0</v>
      </c>
      <c r="F74" s="75">
        <v>0</v>
      </c>
      <c r="G74" s="68"/>
      <c r="H74" s="64"/>
    </row>
    <row r="75" spans="2:8" ht="12" customHeight="1" x14ac:dyDescent="0.25">
      <c r="B75" s="77"/>
      <c r="C75" s="78"/>
      <c r="D75" s="78"/>
      <c r="E75" s="78"/>
      <c r="F75" s="78"/>
      <c r="G75" s="79"/>
      <c r="H75" s="80"/>
    </row>
    <row r="76" spans="2:8" ht="12" customHeight="1" x14ac:dyDescent="0.25">
      <c r="B76" s="81"/>
      <c r="C76" s="78"/>
      <c r="D76" s="82"/>
      <c r="E76" s="83"/>
      <c r="F76" s="84"/>
      <c r="G76" s="84"/>
      <c r="H76" s="84"/>
    </row>
    <row r="77" spans="2:8" ht="12" customHeight="1" x14ac:dyDescent="0.25">
      <c r="B77" s="56"/>
      <c r="D77" s="85"/>
      <c r="E77" s="86"/>
      <c r="F77" s="87"/>
      <c r="G77" s="87"/>
      <c r="H77" s="87"/>
    </row>
    <row r="78" spans="2:8" ht="12" customHeight="1" x14ac:dyDescent="0.25">
      <c r="C78" s="311"/>
      <c r="D78" s="311"/>
      <c r="E78" s="311"/>
      <c r="F78" s="311"/>
      <c r="G78" s="311"/>
    </row>
    <row r="79" spans="2:8" x14ac:dyDescent="0.25">
      <c r="C79" s="85"/>
      <c r="D79" s="86"/>
      <c r="E79" s="87"/>
      <c r="F79" s="87"/>
    </row>
    <row r="80" spans="2:8" x14ac:dyDescent="0.25">
      <c r="C80" s="85"/>
      <c r="D80" s="88"/>
      <c r="E80" s="312"/>
      <c r="F80" s="312"/>
    </row>
    <row r="81" spans="2:7" ht="15" customHeight="1" x14ac:dyDescent="0.25">
      <c r="C81" s="89"/>
      <c r="E81" s="89"/>
      <c r="F81" s="89"/>
      <c r="G81" s="87"/>
    </row>
    <row r="82" spans="2:7" ht="15" customHeight="1" x14ac:dyDescent="0.25">
      <c r="C82" s="90"/>
      <c r="E82" s="91"/>
      <c r="F82" s="91"/>
      <c r="G82" s="92"/>
    </row>
    <row r="83" spans="2:7" ht="30" customHeight="1" x14ac:dyDescent="0.25">
      <c r="B83" s="93"/>
      <c r="G83" s="68"/>
    </row>
    <row r="84" spans="2:7" x14ac:dyDescent="0.25"/>
    <row r="85" spans="2:7" x14ac:dyDescent="0.25"/>
    <row r="86" spans="2:7" x14ac:dyDescent="0.25"/>
    <row r="87" spans="2:7" x14ac:dyDescent="0.25"/>
  </sheetData>
  <mergeCells count="57">
    <mergeCell ref="C74:D74"/>
    <mergeCell ref="C78:G78"/>
    <mergeCell ref="E80:F80"/>
    <mergeCell ref="C66:D66"/>
    <mergeCell ref="C67:D67"/>
    <mergeCell ref="C68:D68"/>
    <mergeCell ref="C69:D69"/>
    <mergeCell ref="C71:D71"/>
    <mergeCell ref="C73:D73"/>
    <mergeCell ref="C65:D65"/>
    <mergeCell ref="C50:D50"/>
    <mergeCell ref="C51:D51"/>
    <mergeCell ref="C52:D52"/>
    <mergeCell ref="C53:D53"/>
    <mergeCell ref="C54:D54"/>
    <mergeCell ref="C56:D56"/>
    <mergeCell ref="C58:D58"/>
    <mergeCell ref="C59:D59"/>
    <mergeCell ref="C60:D60"/>
    <mergeCell ref="C61:D61"/>
    <mergeCell ref="C63:D63"/>
    <mergeCell ref="C49:D49"/>
    <mergeCell ref="C34:D34"/>
    <mergeCell ref="C36:D36"/>
    <mergeCell ref="C38:D38"/>
    <mergeCell ref="C39:D39"/>
    <mergeCell ref="C40:D40"/>
    <mergeCell ref="C41:D41"/>
    <mergeCell ref="C42:D42"/>
    <mergeCell ref="C43:D43"/>
    <mergeCell ref="C44:D44"/>
    <mergeCell ref="C45:D45"/>
    <mergeCell ref="C47:D47"/>
    <mergeCell ref="C32:D32"/>
    <mergeCell ref="C19:D19"/>
    <mergeCell ref="C20:D20"/>
    <mergeCell ref="C22:D22"/>
    <mergeCell ref="C24:D24"/>
    <mergeCell ref="C25:D25"/>
    <mergeCell ref="C26:D26"/>
    <mergeCell ref="C27:D27"/>
    <mergeCell ref="C28:D28"/>
    <mergeCell ref="C29:D29"/>
    <mergeCell ref="C30:D30"/>
    <mergeCell ref="C31:D31"/>
    <mergeCell ref="C18:D18"/>
    <mergeCell ref="D2:E2"/>
    <mergeCell ref="D3:E3"/>
    <mergeCell ref="D4:E4"/>
    <mergeCell ref="D5:E5"/>
    <mergeCell ref="C7:D7"/>
    <mergeCell ref="C10:D10"/>
    <mergeCell ref="C12:D12"/>
    <mergeCell ref="C14:D14"/>
    <mergeCell ref="C15:D15"/>
    <mergeCell ref="C16:D16"/>
    <mergeCell ref="C17:D17"/>
  </mergeCells>
  <printOptions horizontalCentered="1" verticalCentered="1"/>
  <pageMargins left="0.31496062992125984" right="0.31496062992125984" top="0.35433070866141736" bottom="0.35433070866141736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K36"/>
  <sheetViews>
    <sheetView zoomScale="160" zoomScaleNormal="160" workbookViewId="0">
      <selection activeCell="A14" sqref="A14:XFD15"/>
    </sheetView>
  </sheetViews>
  <sheetFormatPr baseColWidth="10" defaultColWidth="8" defaultRowHeight="15" x14ac:dyDescent="0.25"/>
  <cols>
    <col min="1" max="1" width="3.85546875" style="185" customWidth="1"/>
    <col min="2" max="2" width="6.42578125" style="185" customWidth="1"/>
    <col min="3" max="3" width="11.5703125" style="185" customWidth="1"/>
    <col min="4" max="4" width="9" style="185" customWidth="1"/>
    <col min="5" max="5" width="5.140625" style="185" customWidth="1"/>
    <col min="6" max="6" width="7.7109375" style="185" customWidth="1"/>
    <col min="7" max="7" width="19.85546875" style="185" customWidth="1"/>
    <col min="8" max="8" width="9" style="185" customWidth="1"/>
    <col min="9" max="9" width="2.5703125" style="185" customWidth="1"/>
    <col min="10" max="10" width="1.42578125" style="185" customWidth="1"/>
    <col min="11" max="11" width="5" style="185" customWidth="1"/>
    <col min="12" max="16384" width="8" style="185"/>
  </cols>
  <sheetData>
    <row r="1" spans="1:11" ht="13.7" customHeight="1" x14ac:dyDescent="0.25">
      <c r="A1" s="262" t="s">
        <v>175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95" customHeight="1" x14ac:dyDescent="0.25">
      <c r="A2" s="263" t="s">
        <v>316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95" customHeight="1" x14ac:dyDescent="0.25">
      <c r="A3" s="263" t="s">
        <v>317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12.95" customHeight="1" x14ac:dyDescent="0.25">
      <c r="A4" s="263" t="s">
        <v>178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1:11" ht="20.25" customHeight="1" x14ac:dyDescent="0.25">
      <c r="A5" s="264"/>
      <c r="B5" s="264"/>
      <c r="C5" s="264"/>
      <c r="D5" s="264"/>
      <c r="E5" s="264"/>
      <c r="F5" s="264"/>
      <c r="G5" s="265"/>
      <c r="H5" s="265"/>
      <c r="I5" s="265"/>
      <c r="J5" s="265"/>
      <c r="K5" s="265"/>
    </row>
    <row r="6" spans="1:11" ht="13.7" customHeight="1" x14ac:dyDescent="0.25">
      <c r="A6" s="268" t="s">
        <v>318</v>
      </c>
      <c r="B6" s="269"/>
      <c r="C6" s="269"/>
      <c r="D6" s="269"/>
      <c r="E6" s="269"/>
      <c r="F6" s="269"/>
      <c r="G6" s="270"/>
      <c r="H6" s="263" t="s">
        <v>319</v>
      </c>
      <c r="I6" s="263"/>
      <c r="J6" s="263"/>
      <c r="K6" s="263"/>
    </row>
    <row r="7" spans="1:11" ht="13.7" customHeight="1" x14ac:dyDescent="0.25">
      <c r="A7" s="268"/>
      <c r="B7" s="269"/>
      <c r="C7" s="269"/>
      <c r="D7" s="269"/>
      <c r="E7" s="269"/>
      <c r="F7" s="269"/>
      <c r="G7" s="270"/>
      <c r="H7" s="263"/>
      <c r="I7" s="263"/>
      <c r="J7" s="263"/>
      <c r="K7" s="263"/>
    </row>
    <row r="8" spans="1:11" ht="15" customHeight="1" x14ac:dyDescent="0.25">
      <c r="A8" s="186"/>
      <c r="B8" s="271" t="s">
        <v>320</v>
      </c>
      <c r="C8" s="271"/>
      <c r="D8" s="271"/>
      <c r="E8" s="271"/>
      <c r="F8" s="271"/>
      <c r="G8" s="271"/>
      <c r="H8" s="272">
        <v>6354402.7400000002</v>
      </c>
      <c r="I8" s="272"/>
      <c r="J8" s="272"/>
      <c r="K8" s="272"/>
    </row>
    <row r="9" spans="1:11" ht="15" customHeight="1" x14ac:dyDescent="0.25">
      <c r="A9" s="186"/>
      <c r="B9" s="271" t="s">
        <v>321</v>
      </c>
      <c r="C9" s="271"/>
      <c r="D9" s="271"/>
      <c r="E9" s="271"/>
      <c r="F9" s="271"/>
      <c r="G9" s="271"/>
      <c r="H9" s="272">
        <v>99938002.709999993</v>
      </c>
      <c r="I9" s="272"/>
      <c r="J9" s="272"/>
      <c r="K9" s="272"/>
    </row>
    <row r="10" spans="1:11" ht="15" customHeight="1" x14ac:dyDescent="0.25">
      <c r="A10" s="186"/>
      <c r="B10" s="266"/>
      <c r="C10" s="266"/>
      <c r="D10" s="266"/>
      <c r="E10" s="266"/>
      <c r="F10" s="266"/>
      <c r="G10" s="187" t="s">
        <v>322</v>
      </c>
      <c r="H10" s="267">
        <f>SUM(H8:K9)</f>
        <v>106292405.44999999</v>
      </c>
      <c r="I10" s="267"/>
      <c r="J10" s="267"/>
      <c r="K10" s="267"/>
    </row>
    <row r="11" spans="1:11" ht="15" customHeight="1" x14ac:dyDescent="0.25">
      <c r="A11" s="186"/>
      <c r="B11" s="188"/>
      <c r="C11" s="188"/>
      <c r="D11" s="188"/>
      <c r="E11" s="188"/>
      <c r="F11" s="188"/>
      <c r="G11" s="187"/>
      <c r="H11" s="189"/>
      <c r="I11" s="189"/>
      <c r="J11" s="189"/>
      <c r="K11" s="189"/>
    </row>
    <row r="12" spans="1:11" ht="15" customHeight="1" x14ac:dyDescent="0.25">
      <c r="A12" s="186"/>
      <c r="B12" s="188"/>
      <c r="C12" s="188"/>
      <c r="D12" s="188"/>
      <c r="E12" s="188"/>
      <c r="F12" s="188"/>
      <c r="G12" s="187"/>
      <c r="H12" s="189"/>
      <c r="I12" s="189"/>
      <c r="J12" s="189"/>
      <c r="K12" s="189"/>
    </row>
    <row r="13" spans="1:11" ht="15" customHeight="1" x14ac:dyDescent="0.25">
      <c r="A13" s="186"/>
      <c r="B13" s="188"/>
      <c r="C13" s="188"/>
      <c r="D13" s="188"/>
      <c r="E13" s="188"/>
      <c r="F13" s="188"/>
      <c r="G13" s="187"/>
      <c r="H13" s="189"/>
      <c r="I13" s="189"/>
      <c r="J13" s="189"/>
      <c r="K13" s="189"/>
    </row>
    <row r="14" spans="1:11" ht="15" customHeight="1" x14ac:dyDescent="0.25">
      <c r="A14" s="186"/>
      <c r="B14" s="188"/>
      <c r="C14" s="188"/>
      <c r="D14" s="188"/>
      <c r="E14" s="188"/>
      <c r="F14" s="188"/>
      <c r="G14" s="187"/>
      <c r="H14" s="189"/>
      <c r="I14" s="189"/>
      <c r="J14" s="189"/>
      <c r="K14" s="189"/>
    </row>
    <row r="15" spans="1:11" ht="15" customHeight="1" x14ac:dyDescent="0.25">
      <c r="A15" s="186"/>
      <c r="B15" s="188"/>
      <c r="C15" s="188"/>
      <c r="D15" s="188"/>
      <c r="E15" s="188"/>
      <c r="F15" s="188"/>
      <c r="G15" s="187"/>
      <c r="H15" s="189"/>
      <c r="I15" s="189"/>
      <c r="J15" s="189"/>
      <c r="K15" s="189"/>
    </row>
    <row r="16" spans="1:11" ht="15" customHeight="1" x14ac:dyDescent="0.25">
      <c r="A16" s="186"/>
      <c r="B16" s="188"/>
      <c r="C16" s="188"/>
      <c r="D16" s="188"/>
      <c r="E16" s="188"/>
      <c r="F16" s="188"/>
      <c r="G16" s="187"/>
      <c r="H16" s="189"/>
      <c r="I16" s="189"/>
      <c r="J16" s="189"/>
      <c r="K16" s="189"/>
    </row>
    <row r="17" spans="1:11" ht="15" customHeight="1" x14ac:dyDescent="0.25">
      <c r="A17" s="186"/>
      <c r="B17" s="188"/>
      <c r="C17" s="188"/>
      <c r="D17" s="188"/>
      <c r="E17" s="188"/>
      <c r="F17" s="188"/>
      <c r="G17" s="187"/>
      <c r="H17" s="189"/>
      <c r="I17" s="189"/>
      <c r="J17" s="189"/>
      <c r="K17" s="189"/>
    </row>
    <row r="18" spans="1:11" ht="15" customHeight="1" x14ac:dyDescent="0.25">
      <c r="A18" s="186"/>
      <c r="B18" s="188"/>
      <c r="C18" s="188"/>
      <c r="D18" s="188"/>
      <c r="E18" s="188"/>
      <c r="F18" s="188"/>
      <c r="G18" s="187"/>
      <c r="H18" s="189"/>
      <c r="I18" s="189"/>
      <c r="J18" s="189"/>
      <c r="K18" s="189"/>
    </row>
    <row r="19" spans="1:11" ht="15" customHeight="1" x14ac:dyDescent="0.25">
      <c r="A19" s="186"/>
      <c r="B19" s="188"/>
      <c r="C19" s="188"/>
      <c r="D19" s="188"/>
      <c r="E19" s="188"/>
      <c r="F19" s="188"/>
      <c r="G19" s="187"/>
      <c r="H19" s="189"/>
      <c r="I19" s="189"/>
      <c r="J19" s="189"/>
      <c r="K19" s="189"/>
    </row>
    <row r="20" spans="1:11" ht="15" customHeight="1" x14ac:dyDescent="0.25">
      <c r="A20" s="186"/>
      <c r="B20" s="188"/>
      <c r="C20" s="188"/>
      <c r="D20" s="188"/>
      <c r="E20" s="188"/>
      <c r="F20" s="188"/>
      <c r="G20" s="187"/>
      <c r="H20" s="189"/>
      <c r="I20" s="189"/>
      <c r="J20" s="189"/>
      <c r="K20" s="189"/>
    </row>
    <row r="21" spans="1:11" ht="15" customHeight="1" x14ac:dyDescent="0.25">
      <c r="A21" s="186"/>
      <c r="B21" s="188"/>
      <c r="C21" s="188"/>
      <c r="D21" s="188"/>
      <c r="E21" s="188"/>
      <c r="F21" s="188"/>
      <c r="G21" s="187"/>
      <c r="H21" s="189"/>
      <c r="I21" s="189"/>
      <c r="J21" s="189"/>
      <c r="K21" s="189"/>
    </row>
    <row r="22" spans="1:11" ht="15" customHeight="1" x14ac:dyDescent="0.25">
      <c r="A22" s="186"/>
      <c r="B22" s="188"/>
      <c r="C22" s="188"/>
      <c r="D22" s="188"/>
      <c r="E22" s="188"/>
      <c r="F22" s="188"/>
      <c r="G22" s="187"/>
      <c r="H22" s="189"/>
      <c r="I22" s="189"/>
      <c r="J22" s="189"/>
      <c r="K22" s="189"/>
    </row>
    <row r="23" spans="1:11" ht="15" customHeight="1" x14ac:dyDescent="0.25">
      <c r="A23" s="186"/>
      <c r="B23" s="188"/>
      <c r="C23" s="188"/>
      <c r="D23" s="188"/>
      <c r="E23" s="188"/>
      <c r="F23" s="188"/>
      <c r="G23" s="187"/>
      <c r="H23" s="189"/>
      <c r="I23" s="189"/>
      <c r="J23" s="189"/>
      <c r="K23" s="189"/>
    </row>
    <row r="24" spans="1:11" ht="15" customHeight="1" x14ac:dyDescent="0.25">
      <c r="A24" s="186"/>
      <c r="B24" s="188"/>
      <c r="C24" s="188"/>
      <c r="D24" s="188"/>
      <c r="E24" s="188"/>
      <c r="F24" s="188"/>
      <c r="G24" s="187"/>
      <c r="H24" s="189"/>
      <c r="I24" s="189"/>
      <c r="J24" s="189"/>
      <c r="K24" s="189"/>
    </row>
    <row r="25" spans="1:11" ht="15" customHeight="1" x14ac:dyDescent="0.25">
      <c r="A25" s="186"/>
      <c r="B25" s="188"/>
      <c r="C25" s="188"/>
      <c r="D25" s="188"/>
      <c r="E25" s="188"/>
      <c r="F25" s="188"/>
      <c r="G25" s="187"/>
      <c r="H25" s="189"/>
      <c r="I25" s="189"/>
      <c r="J25" s="189"/>
      <c r="K25" s="189"/>
    </row>
    <row r="26" spans="1:11" ht="15" customHeight="1" x14ac:dyDescent="0.25">
      <c r="A26" s="186"/>
      <c r="B26" s="188"/>
      <c r="C26" s="188"/>
      <c r="D26" s="188"/>
      <c r="E26" s="188"/>
      <c r="F26" s="188"/>
      <c r="G26" s="187"/>
      <c r="H26" s="189"/>
      <c r="I26" s="189"/>
      <c r="J26" s="189"/>
      <c r="K26" s="189"/>
    </row>
    <row r="27" spans="1:11" ht="15" customHeight="1" x14ac:dyDescent="0.25">
      <c r="A27" s="186"/>
      <c r="B27" s="188"/>
      <c r="C27" s="188"/>
      <c r="D27" s="188"/>
      <c r="E27" s="188"/>
      <c r="F27" s="188"/>
      <c r="G27" s="187"/>
      <c r="H27" s="189"/>
      <c r="I27" s="189"/>
      <c r="J27" s="189"/>
      <c r="K27" s="189"/>
    </row>
    <row r="28" spans="1:11" ht="15" customHeight="1" x14ac:dyDescent="0.25">
      <c r="A28" s="186"/>
      <c r="B28" s="188"/>
      <c r="C28" s="188"/>
      <c r="D28" s="188"/>
      <c r="E28" s="188"/>
      <c r="F28" s="188"/>
      <c r="G28" s="187"/>
      <c r="H28" s="189"/>
      <c r="I28" s="189"/>
      <c r="J28" s="189"/>
      <c r="K28" s="189"/>
    </row>
    <row r="29" spans="1:11" ht="15" customHeight="1" x14ac:dyDescent="0.25">
      <c r="A29" s="186"/>
      <c r="B29" s="188"/>
      <c r="C29" s="188"/>
      <c r="D29" s="188"/>
      <c r="E29" s="188"/>
      <c r="F29" s="188"/>
      <c r="G29" s="187"/>
      <c r="H29" s="189"/>
      <c r="I29" s="189"/>
      <c r="J29" s="189"/>
      <c r="K29" s="189"/>
    </row>
    <row r="30" spans="1:11" ht="15" customHeight="1" x14ac:dyDescent="0.25">
      <c r="A30" s="186"/>
      <c r="B30" s="188"/>
      <c r="C30" s="188"/>
      <c r="D30" s="188"/>
      <c r="E30" s="188"/>
      <c r="F30" s="188"/>
      <c r="G30" s="187"/>
      <c r="H30" s="189"/>
      <c r="I30" s="189"/>
      <c r="J30" s="189"/>
      <c r="K30" s="189"/>
    </row>
    <row r="31" spans="1:11" ht="15" customHeight="1" x14ac:dyDescent="0.25">
      <c r="A31" s="186"/>
      <c r="B31" s="188"/>
      <c r="C31" s="188"/>
      <c r="D31" s="188"/>
      <c r="E31" s="188"/>
      <c r="F31" s="188"/>
      <c r="G31" s="187"/>
      <c r="H31" s="189"/>
      <c r="I31" s="189"/>
      <c r="J31" s="189"/>
      <c r="K31" s="189"/>
    </row>
    <row r="32" spans="1:11" ht="15" customHeight="1" x14ac:dyDescent="0.25">
      <c r="A32" s="186"/>
      <c r="B32" s="188"/>
      <c r="C32" s="188"/>
      <c r="D32" s="188"/>
      <c r="E32" s="188"/>
      <c r="F32" s="188"/>
      <c r="G32" s="187"/>
      <c r="H32" s="189"/>
      <c r="I32" s="189"/>
      <c r="J32" s="189"/>
      <c r="K32" s="189"/>
    </row>
    <row r="33" spans="1:11" ht="15" customHeight="1" x14ac:dyDescent="0.25">
      <c r="A33" s="186"/>
      <c r="B33" s="188"/>
      <c r="C33" s="188"/>
      <c r="D33" s="188"/>
      <c r="E33" s="188"/>
      <c r="F33" s="188"/>
      <c r="G33" s="187"/>
      <c r="H33" s="189"/>
      <c r="I33" s="189"/>
      <c r="J33" s="189"/>
      <c r="K33" s="189"/>
    </row>
    <row r="34" spans="1:11" ht="15" customHeight="1" x14ac:dyDescent="0.25">
      <c r="A34" s="186"/>
      <c r="B34" s="188"/>
      <c r="C34" s="188"/>
      <c r="D34" s="188"/>
      <c r="E34" s="188"/>
      <c r="F34" s="188"/>
      <c r="G34" s="187"/>
      <c r="H34" s="189"/>
      <c r="I34" s="189"/>
      <c r="J34" s="189"/>
      <c r="K34" s="189"/>
    </row>
    <row r="35" spans="1:11" ht="15" customHeight="1" x14ac:dyDescent="0.25">
      <c r="A35" s="186"/>
      <c r="B35" s="188"/>
      <c r="C35" s="188"/>
      <c r="D35" s="188"/>
      <c r="E35" s="188"/>
      <c r="F35" s="188"/>
      <c r="G35" s="187"/>
      <c r="H35" s="189"/>
      <c r="I35" s="189"/>
      <c r="J35" s="189"/>
      <c r="K35" s="189"/>
    </row>
    <row r="36" spans="1:11" ht="15" customHeight="1" x14ac:dyDescent="0.25">
      <c r="A36" s="186"/>
      <c r="B36" s="188"/>
      <c r="C36" s="188"/>
      <c r="D36" s="188"/>
      <c r="E36" s="188"/>
      <c r="F36" s="188"/>
      <c r="G36" s="187"/>
      <c r="H36" s="189"/>
      <c r="I36" s="189"/>
      <c r="J36" s="189"/>
      <c r="K36" s="189"/>
    </row>
  </sheetData>
  <mergeCells count="15">
    <mergeCell ref="B10:F10"/>
    <mergeCell ref="H10:K10"/>
    <mergeCell ref="A6:F7"/>
    <mergeCell ref="G6:G7"/>
    <mergeCell ref="H6:K7"/>
    <mergeCell ref="B8:G8"/>
    <mergeCell ref="H8:K8"/>
    <mergeCell ref="B9:G9"/>
    <mergeCell ref="H9:K9"/>
    <mergeCell ref="A1:K1"/>
    <mergeCell ref="A2:K2"/>
    <mergeCell ref="A3:K3"/>
    <mergeCell ref="A4:K4"/>
    <mergeCell ref="A5:F5"/>
    <mergeCell ref="G5:K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27"/>
  <sheetViews>
    <sheetView workbookViewId="0">
      <selection activeCell="A24" sqref="A24:E24"/>
    </sheetView>
  </sheetViews>
  <sheetFormatPr baseColWidth="10" defaultColWidth="8" defaultRowHeight="10.5" x14ac:dyDescent="0.25"/>
  <cols>
    <col min="1" max="1" width="3.85546875" style="173" customWidth="1"/>
    <col min="2" max="2" width="6.42578125" style="173" customWidth="1"/>
    <col min="3" max="3" width="11.5703125" style="173" customWidth="1"/>
    <col min="4" max="4" width="9" style="173" customWidth="1"/>
    <col min="5" max="5" width="18.5703125" style="173" customWidth="1"/>
    <col min="6" max="6" width="14.140625" style="173" customWidth="1"/>
    <col min="7" max="9" width="14" style="173" bestFit="1" customWidth="1"/>
    <col min="10" max="10" width="11.7109375" style="173" bestFit="1" customWidth="1"/>
    <col min="11" max="11" width="5" style="173" customWidth="1"/>
    <col min="12" max="12" width="2.5703125" style="173" customWidth="1"/>
    <col min="13" max="13" width="3.5703125" style="173" customWidth="1"/>
    <col min="14" max="16384" width="8" style="173"/>
  </cols>
  <sheetData>
    <row r="1" spans="1:13" ht="13.7" customHeight="1" x14ac:dyDescent="0.25">
      <c r="A1" s="275"/>
      <c r="B1" s="275"/>
      <c r="C1" s="275"/>
      <c r="D1" s="276"/>
      <c r="E1" s="276"/>
      <c r="F1" s="276"/>
      <c r="G1" s="276"/>
      <c r="H1" s="276"/>
      <c r="I1" s="276"/>
      <c r="J1" s="276"/>
      <c r="K1" s="276"/>
    </row>
    <row r="2" spans="1:13" ht="12.95" customHeight="1" x14ac:dyDescent="0.25">
      <c r="A2" s="275"/>
      <c r="B2" s="275"/>
      <c r="C2" s="275"/>
      <c r="D2" s="277" t="s">
        <v>175</v>
      </c>
      <c r="E2" s="277"/>
      <c r="F2" s="277"/>
      <c r="G2" s="277"/>
      <c r="H2" s="277"/>
      <c r="I2" s="277"/>
    </row>
    <row r="3" spans="1:13" ht="12.95" customHeight="1" x14ac:dyDescent="0.25">
      <c r="A3" s="275"/>
      <c r="B3" s="275"/>
      <c r="C3" s="275"/>
      <c r="D3" s="278" t="s">
        <v>291</v>
      </c>
      <c r="E3" s="278"/>
      <c r="F3" s="278"/>
      <c r="G3" s="278"/>
      <c r="H3" s="278"/>
      <c r="I3" s="278"/>
      <c r="J3" s="279"/>
      <c r="K3" s="279"/>
      <c r="L3" s="279"/>
      <c r="M3" s="279"/>
    </row>
    <row r="4" spans="1:13" ht="12.95" customHeight="1" x14ac:dyDescent="0.2">
      <c r="B4" s="174"/>
      <c r="D4" s="273" t="s">
        <v>292</v>
      </c>
      <c r="E4" s="273"/>
      <c r="F4" s="273"/>
      <c r="G4" s="273"/>
      <c r="H4" s="273"/>
      <c r="I4" s="273"/>
      <c r="J4" s="274"/>
      <c r="K4" s="274"/>
      <c r="L4" s="274"/>
    </row>
    <row r="5" spans="1:13" s="178" customFormat="1" ht="43.5" customHeight="1" x14ac:dyDescent="0.2">
      <c r="A5" s="281" t="s">
        <v>179</v>
      </c>
      <c r="B5" s="282"/>
      <c r="C5" s="282"/>
      <c r="D5" s="282"/>
      <c r="E5" s="282"/>
      <c r="F5" s="175" t="s">
        <v>293</v>
      </c>
      <c r="G5" s="175" t="s">
        <v>294</v>
      </c>
      <c r="H5" s="175" t="s">
        <v>295</v>
      </c>
      <c r="I5" s="175" t="s">
        <v>296</v>
      </c>
      <c r="J5" s="176" t="s">
        <v>297</v>
      </c>
      <c r="K5" s="177"/>
      <c r="L5" s="177"/>
      <c r="M5" s="177"/>
    </row>
    <row r="6" spans="1:13" ht="13.7" customHeight="1" x14ac:dyDescent="0.25"/>
    <row r="7" spans="1:13" ht="17.649999999999999" customHeight="1" x14ac:dyDescent="0.2">
      <c r="A7" s="283" t="s">
        <v>7</v>
      </c>
      <c r="B7" s="283"/>
      <c r="C7" s="283"/>
      <c r="D7" s="283"/>
      <c r="E7" s="283"/>
      <c r="F7" s="179">
        <v>5709305082.1599998</v>
      </c>
      <c r="G7" s="179">
        <v>1253497057.1700001</v>
      </c>
      <c r="H7" s="179">
        <v>1217103458.3299999</v>
      </c>
      <c r="I7" s="179">
        <v>5745698681</v>
      </c>
      <c r="J7" s="180">
        <v>36393598.840000004</v>
      </c>
      <c r="K7" s="180"/>
      <c r="L7" s="180"/>
      <c r="M7" s="180"/>
    </row>
    <row r="8" spans="1:13" ht="13.7" customHeight="1" x14ac:dyDescent="0.2">
      <c r="A8" s="284" t="s">
        <v>298</v>
      </c>
      <c r="B8" s="284"/>
      <c r="C8" s="284"/>
      <c r="D8" s="284"/>
      <c r="E8" s="284"/>
      <c r="F8" s="181">
        <v>356027932.95999998</v>
      </c>
      <c r="G8" s="181">
        <v>1253016113.1700001</v>
      </c>
      <c r="H8" s="181">
        <v>1217034958.3299999</v>
      </c>
      <c r="I8" s="181">
        <v>392009087.80000001</v>
      </c>
      <c r="J8" s="182">
        <v>35981154.840000004</v>
      </c>
      <c r="K8" s="182"/>
      <c r="L8" s="182"/>
      <c r="M8" s="182"/>
    </row>
    <row r="9" spans="1:13" ht="10.35" customHeight="1" x14ac:dyDescent="0.2">
      <c r="A9" s="280" t="s">
        <v>299</v>
      </c>
      <c r="B9" s="280"/>
      <c r="C9" s="280"/>
      <c r="D9" s="280"/>
      <c r="E9" s="280"/>
      <c r="F9" s="183">
        <v>111031080.27</v>
      </c>
      <c r="G9" s="183">
        <v>849734988.59000003</v>
      </c>
      <c r="H9" s="183">
        <v>815972886.02999997</v>
      </c>
      <c r="I9" s="183">
        <v>144793182.83000001</v>
      </c>
      <c r="J9" s="184">
        <v>33762102.560000002</v>
      </c>
      <c r="K9" s="184"/>
      <c r="L9" s="184"/>
      <c r="M9" s="184"/>
    </row>
    <row r="10" spans="1:13" ht="13.7" customHeight="1" x14ac:dyDescent="0.2">
      <c r="A10" s="280" t="s">
        <v>300</v>
      </c>
      <c r="B10" s="280"/>
      <c r="C10" s="280"/>
      <c r="D10" s="280"/>
      <c r="E10" s="280"/>
      <c r="F10" s="183">
        <v>242452956.58000001</v>
      </c>
      <c r="G10" s="183">
        <v>401922204.50999999</v>
      </c>
      <c r="H10" s="183">
        <v>401035730.58999997</v>
      </c>
      <c r="I10" s="183">
        <v>243339430.5</v>
      </c>
      <c r="J10" s="184">
        <v>886473.92</v>
      </c>
      <c r="K10" s="184"/>
      <c r="L10" s="184"/>
      <c r="M10" s="184"/>
    </row>
    <row r="11" spans="1:13" ht="13.7" customHeight="1" x14ac:dyDescent="0.2">
      <c r="A11" s="280" t="s">
        <v>301</v>
      </c>
      <c r="B11" s="280"/>
      <c r="C11" s="280"/>
      <c r="D11" s="280"/>
      <c r="E11" s="280"/>
      <c r="F11" s="183">
        <v>2543896.11</v>
      </c>
      <c r="G11" s="183">
        <v>1358920.07</v>
      </c>
      <c r="H11" s="183">
        <v>26341.71</v>
      </c>
      <c r="I11" s="183">
        <v>3876474.47</v>
      </c>
      <c r="J11" s="184">
        <v>1332578.3600000001</v>
      </c>
      <c r="K11" s="184"/>
      <c r="L11" s="184"/>
      <c r="M11" s="184"/>
    </row>
    <row r="12" spans="1:13" ht="13.7" customHeight="1" x14ac:dyDescent="0.2">
      <c r="A12" s="280" t="s">
        <v>302</v>
      </c>
      <c r="B12" s="280"/>
      <c r="C12" s="280"/>
      <c r="D12" s="280"/>
      <c r="E12" s="280"/>
      <c r="F12" s="183">
        <v>0</v>
      </c>
      <c r="G12" s="183">
        <v>0</v>
      </c>
      <c r="H12" s="183">
        <v>0</v>
      </c>
      <c r="I12" s="183">
        <v>0</v>
      </c>
      <c r="J12" s="184">
        <v>0</v>
      </c>
      <c r="K12" s="184"/>
      <c r="L12" s="184"/>
      <c r="M12" s="184"/>
    </row>
    <row r="13" spans="1:13" ht="13.7" customHeight="1" x14ac:dyDescent="0.2">
      <c r="A13" s="280" t="s">
        <v>303</v>
      </c>
      <c r="B13" s="280"/>
      <c r="C13" s="280"/>
      <c r="D13" s="280"/>
      <c r="E13" s="280"/>
      <c r="F13" s="183">
        <v>0</v>
      </c>
      <c r="G13" s="183">
        <v>0</v>
      </c>
      <c r="H13" s="183">
        <v>0</v>
      </c>
      <c r="I13" s="183">
        <v>0</v>
      </c>
      <c r="J13" s="184">
        <v>0</v>
      </c>
      <c r="K13" s="184"/>
      <c r="L13" s="184"/>
      <c r="M13" s="184"/>
    </row>
    <row r="14" spans="1:13" ht="27" customHeight="1" x14ac:dyDescent="0.2">
      <c r="A14" s="285" t="s">
        <v>304</v>
      </c>
      <c r="B14" s="285"/>
      <c r="C14" s="285"/>
      <c r="D14" s="285"/>
      <c r="E14" s="285"/>
      <c r="F14" s="183">
        <v>0</v>
      </c>
      <c r="G14" s="183">
        <v>0</v>
      </c>
      <c r="H14" s="183">
        <v>0</v>
      </c>
      <c r="I14" s="183">
        <v>0</v>
      </c>
      <c r="J14" s="184">
        <v>0</v>
      </c>
      <c r="K14" s="184"/>
      <c r="L14" s="184"/>
      <c r="M14" s="184"/>
    </row>
    <row r="15" spans="1:13" ht="13.7" customHeight="1" x14ac:dyDescent="0.2">
      <c r="A15" s="280" t="s">
        <v>305</v>
      </c>
      <c r="B15" s="280"/>
      <c r="C15" s="280"/>
      <c r="D15" s="280"/>
      <c r="E15" s="280"/>
      <c r="F15" s="183">
        <v>0</v>
      </c>
      <c r="G15" s="183">
        <v>0</v>
      </c>
      <c r="H15" s="183">
        <v>0</v>
      </c>
      <c r="I15" s="183">
        <v>0</v>
      </c>
      <c r="J15" s="184">
        <v>0</v>
      </c>
      <c r="K15" s="184"/>
      <c r="L15" s="184"/>
      <c r="M15" s="184"/>
    </row>
    <row r="16" spans="1:13" ht="17.100000000000001" customHeight="1" x14ac:dyDescent="0.2">
      <c r="A16" s="284" t="s">
        <v>306</v>
      </c>
      <c r="B16" s="284"/>
      <c r="C16" s="284"/>
      <c r="D16" s="284"/>
      <c r="E16" s="284"/>
      <c r="F16" s="181">
        <v>5353277149.1999998</v>
      </c>
      <c r="G16" s="181">
        <v>480944</v>
      </c>
      <c r="H16" s="181">
        <v>68500</v>
      </c>
      <c r="I16" s="181">
        <v>5353689593.1999998</v>
      </c>
      <c r="J16" s="182">
        <v>412444</v>
      </c>
      <c r="K16" s="182"/>
      <c r="L16" s="182"/>
      <c r="M16" s="182"/>
    </row>
    <row r="17" spans="1:13" ht="11.25" x14ac:dyDescent="0.2">
      <c r="A17" s="280" t="s">
        <v>307</v>
      </c>
      <c r="B17" s="280"/>
      <c r="C17" s="280"/>
      <c r="D17" s="280"/>
      <c r="E17" s="280"/>
      <c r="F17" s="183">
        <v>0</v>
      </c>
      <c r="G17" s="183">
        <v>0</v>
      </c>
      <c r="H17" s="183">
        <v>0</v>
      </c>
      <c r="I17" s="183">
        <v>0</v>
      </c>
      <c r="J17" s="184">
        <v>0</v>
      </c>
      <c r="K17" s="184"/>
      <c r="L17" s="184"/>
      <c r="M17" s="184"/>
    </row>
    <row r="18" spans="1:13" ht="30" customHeight="1" x14ac:dyDescent="0.2">
      <c r="A18" s="285" t="s">
        <v>308</v>
      </c>
      <c r="B18" s="285"/>
      <c r="C18" s="285"/>
      <c r="D18" s="285"/>
      <c r="E18" s="285"/>
      <c r="F18" s="183">
        <v>255829.67</v>
      </c>
      <c r="G18" s="183">
        <v>100000</v>
      </c>
      <c r="H18" s="183">
        <v>68500</v>
      </c>
      <c r="I18" s="183">
        <v>287329.67</v>
      </c>
      <c r="J18" s="184">
        <v>31500</v>
      </c>
      <c r="K18" s="184"/>
      <c r="L18" s="184"/>
      <c r="M18" s="184"/>
    </row>
    <row r="19" spans="1:13" ht="27" customHeight="1" x14ac:dyDescent="0.2">
      <c r="A19" s="285" t="s">
        <v>309</v>
      </c>
      <c r="B19" s="285"/>
      <c r="C19" s="285"/>
      <c r="D19" s="285"/>
      <c r="E19" s="285"/>
      <c r="F19" s="183">
        <v>5077861684.0699997</v>
      </c>
      <c r="G19" s="183">
        <v>0</v>
      </c>
      <c r="H19" s="183">
        <v>0</v>
      </c>
      <c r="I19" s="183">
        <v>5077861684.0699997</v>
      </c>
      <c r="J19" s="184">
        <v>0</v>
      </c>
      <c r="K19" s="184"/>
      <c r="L19" s="184"/>
      <c r="M19" s="184"/>
    </row>
    <row r="20" spans="1:13" ht="13.7" customHeight="1" x14ac:dyDescent="0.2">
      <c r="A20" s="280" t="s">
        <v>310</v>
      </c>
      <c r="B20" s="280"/>
      <c r="C20" s="280"/>
      <c r="D20" s="280"/>
      <c r="E20" s="280"/>
      <c r="F20" s="183">
        <v>237424965.09999999</v>
      </c>
      <c r="G20" s="183">
        <v>380944</v>
      </c>
      <c r="H20" s="183">
        <v>0</v>
      </c>
      <c r="I20" s="183">
        <v>237805909.09999999</v>
      </c>
      <c r="J20" s="184">
        <v>380944</v>
      </c>
      <c r="K20" s="184"/>
      <c r="L20" s="184"/>
      <c r="M20" s="184"/>
    </row>
    <row r="21" spans="1:13" ht="13.7" customHeight="1" x14ac:dyDescent="0.2">
      <c r="A21" s="280" t="s">
        <v>311</v>
      </c>
      <c r="B21" s="280"/>
      <c r="C21" s="280"/>
      <c r="D21" s="280"/>
      <c r="E21" s="280"/>
      <c r="F21" s="183">
        <v>9609718.1600000001</v>
      </c>
      <c r="G21" s="183">
        <v>0</v>
      </c>
      <c r="H21" s="183">
        <v>0</v>
      </c>
      <c r="I21" s="183">
        <v>9609718.1600000001</v>
      </c>
      <c r="J21" s="184">
        <v>0</v>
      </c>
      <c r="K21" s="184"/>
      <c r="L21" s="184"/>
      <c r="M21" s="184"/>
    </row>
    <row r="22" spans="1:13" ht="27.75" customHeight="1" x14ac:dyDescent="0.2">
      <c r="A22" s="285" t="s">
        <v>312</v>
      </c>
      <c r="B22" s="285"/>
      <c r="C22" s="285"/>
      <c r="D22" s="285"/>
      <c r="E22" s="285"/>
      <c r="F22" s="183">
        <v>0</v>
      </c>
      <c r="G22" s="183">
        <v>0</v>
      </c>
      <c r="H22" s="183">
        <v>0</v>
      </c>
      <c r="I22" s="183">
        <v>0</v>
      </c>
      <c r="J22" s="184">
        <v>0</v>
      </c>
      <c r="K22" s="184"/>
      <c r="L22" s="184"/>
      <c r="M22" s="184"/>
    </row>
    <row r="23" spans="1:13" ht="13.7" customHeight="1" x14ac:dyDescent="0.2">
      <c r="A23" s="280" t="s">
        <v>313</v>
      </c>
      <c r="B23" s="280"/>
      <c r="C23" s="280"/>
      <c r="D23" s="280"/>
      <c r="E23" s="280"/>
      <c r="F23" s="183">
        <v>28124952.199999999</v>
      </c>
      <c r="G23" s="183">
        <v>0</v>
      </c>
      <c r="H23" s="183">
        <v>0</v>
      </c>
      <c r="I23" s="183">
        <v>28124952.199999999</v>
      </c>
      <c r="J23" s="184">
        <v>0</v>
      </c>
      <c r="K23" s="184"/>
      <c r="L23" s="184"/>
      <c r="M23" s="184"/>
    </row>
    <row r="24" spans="1:13" ht="27" customHeight="1" x14ac:dyDescent="0.2">
      <c r="A24" s="285" t="s">
        <v>314</v>
      </c>
      <c r="B24" s="285"/>
      <c r="C24" s="285"/>
      <c r="D24" s="285"/>
      <c r="E24" s="285"/>
      <c r="F24" s="183">
        <v>0</v>
      </c>
      <c r="G24" s="183">
        <v>0</v>
      </c>
      <c r="H24" s="183">
        <v>0</v>
      </c>
      <c r="I24" s="183">
        <v>0</v>
      </c>
      <c r="J24" s="184">
        <v>0</v>
      </c>
      <c r="K24" s="184"/>
      <c r="L24" s="184"/>
      <c r="M24" s="184"/>
    </row>
    <row r="25" spans="1:13" ht="13.7" customHeight="1" x14ac:dyDescent="0.2">
      <c r="A25" s="280" t="s">
        <v>315</v>
      </c>
      <c r="B25" s="280"/>
      <c r="C25" s="280"/>
      <c r="D25" s="280"/>
      <c r="E25" s="280"/>
      <c r="F25" s="183">
        <v>0</v>
      </c>
      <c r="G25" s="183">
        <v>0</v>
      </c>
      <c r="H25" s="183">
        <v>0</v>
      </c>
      <c r="I25" s="183">
        <v>0</v>
      </c>
      <c r="J25" s="184">
        <v>0</v>
      </c>
      <c r="K25" s="184"/>
      <c r="L25" s="184"/>
      <c r="M25" s="184"/>
    </row>
    <row r="26" spans="1:13" ht="146.25" customHeight="1" x14ac:dyDescent="0.25"/>
    <row r="27" spans="1:13" ht="13.7" customHeight="1" x14ac:dyDescent="0.25">
      <c r="L27" s="274"/>
      <c r="M27" s="274"/>
    </row>
  </sheetData>
  <mergeCells count="28">
    <mergeCell ref="A24:E24"/>
    <mergeCell ref="A25:E25"/>
    <mergeCell ref="L27:M27"/>
    <mergeCell ref="A18:E18"/>
    <mergeCell ref="A19:E19"/>
    <mergeCell ref="A20:E20"/>
    <mergeCell ref="A21:E21"/>
    <mergeCell ref="A22:E22"/>
    <mergeCell ref="A23:E23"/>
    <mergeCell ref="A17:E17"/>
    <mergeCell ref="A5:E5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D4:I4"/>
    <mergeCell ref="J4:L4"/>
    <mergeCell ref="A1:C3"/>
    <mergeCell ref="D1:K1"/>
    <mergeCell ref="D2:I2"/>
    <mergeCell ref="D3:I3"/>
    <mergeCell ref="J3:M3"/>
  </mergeCells>
  <pageMargins left="0.39370078740157483" right="0.39370078740157483" top="0.56000000000000005" bottom="0.39370078740157483" header="0" footer="0"/>
  <pageSetup scale="90" orientation="portrait" horizontalDpi="300" verticalDpi="300" r:id="rId1"/>
  <rowBreaks count="1" manualBreakCount="1">
    <brk id="2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L52"/>
  <sheetViews>
    <sheetView workbookViewId="0">
      <selection activeCell="J28" sqref="J28"/>
    </sheetView>
  </sheetViews>
  <sheetFormatPr baseColWidth="10" defaultColWidth="0" defaultRowHeight="15" customHeight="1" zeroHeight="1" x14ac:dyDescent="0.25"/>
  <cols>
    <col min="1" max="1" width="1.5703125" style="190" customWidth="1"/>
    <col min="2" max="2" width="3.7109375" style="234" customWidth="1"/>
    <col min="3" max="3" width="1.7109375" style="234" customWidth="1"/>
    <col min="4" max="4" width="16.85546875" style="234" customWidth="1"/>
    <col min="5" max="5" width="23.140625" style="234" customWidth="1"/>
    <col min="6" max="6" width="2" style="234" customWidth="1"/>
    <col min="7" max="7" width="13.85546875" style="234" customWidth="1"/>
    <col min="8" max="8" width="16.140625" style="234" customWidth="1"/>
    <col min="9" max="10" width="15.42578125" style="234" customWidth="1"/>
    <col min="11" max="11" width="3.7109375" style="234" customWidth="1"/>
    <col min="12" max="12" width="1.5703125" style="190" customWidth="1"/>
    <col min="13" max="18" width="0" style="234" hidden="1" customWidth="1"/>
    <col min="19" max="16384" width="0" style="234" hidden="1"/>
  </cols>
  <sheetData>
    <row r="1" spans="2:11" ht="8.25" customHeight="1" x14ac:dyDescent="0.25"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2:11" x14ac:dyDescent="0.25">
      <c r="B2" s="191"/>
      <c r="C2" s="192"/>
      <c r="D2" s="250"/>
      <c r="E2" s="250"/>
      <c r="F2" s="250"/>
      <c r="G2" s="250"/>
      <c r="H2" s="250"/>
      <c r="I2" s="250"/>
      <c r="J2" s="192"/>
      <c r="K2" s="192"/>
    </row>
    <row r="3" spans="2:11" x14ac:dyDescent="0.25">
      <c r="B3" s="250" t="s">
        <v>175</v>
      </c>
      <c r="C3" s="250"/>
      <c r="D3" s="250"/>
      <c r="E3" s="250"/>
      <c r="F3" s="250"/>
      <c r="G3" s="250"/>
      <c r="H3" s="250"/>
      <c r="I3" s="250"/>
      <c r="J3" s="250"/>
      <c r="K3" s="250"/>
    </row>
    <row r="4" spans="2:11" x14ac:dyDescent="0.25">
      <c r="B4" s="250" t="s">
        <v>323</v>
      </c>
      <c r="C4" s="250"/>
      <c r="D4" s="250"/>
      <c r="E4" s="250"/>
      <c r="F4" s="250"/>
      <c r="G4" s="250"/>
      <c r="H4" s="250"/>
      <c r="I4" s="250"/>
      <c r="J4" s="250"/>
      <c r="K4" s="250"/>
    </row>
    <row r="5" spans="2:11" x14ac:dyDescent="0.25">
      <c r="B5" s="250" t="s">
        <v>177</v>
      </c>
      <c r="C5" s="250"/>
      <c r="D5" s="250"/>
      <c r="E5" s="250"/>
      <c r="F5" s="250"/>
      <c r="G5" s="250"/>
      <c r="H5" s="250"/>
      <c r="I5" s="250"/>
      <c r="J5" s="250"/>
      <c r="K5" s="250"/>
    </row>
    <row r="6" spans="2:11" x14ac:dyDescent="0.25">
      <c r="B6" s="250" t="s">
        <v>178</v>
      </c>
      <c r="C6" s="250"/>
      <c r="D6" s="250"/>
      <c r="E6" s="250"/>
      <c r="F6" s="250"/>
      <c r="G6" s="250"/>
      <c r="H6" s="250"/>
      <c r="I6" s="250"/>
      <c r="J6" s="250"/>
      <c r="K6" s="250"/>
    </row>
    <row r="7" spans="2:11" ht="9" customHeight="1" x14ac:dyDescent="0.25">
      <c r="B7" s="193"/>
      <c r="C7" s="249"/>
      <c r="D7" s="249"/>
      <c r="E7" s="249"/>
      <c r="F7" s="249"/>
      <c r="G7" s="249"/>
      <c r="H7" s="249"/>
      <c r="I7" s="249"/>
      <c r="J7" s="249"/>
      <c r="K7" s="249"/>
    </row>
    <row r="8" spans="2:11" ht="24" x14ac:dyDescent="0.25">
      <c r="B8" s="194"/>
      <c r="C8" s="252" t="s">
        <v>324</v>
      </c>
      <c r="D8" s="252"/>
      <c r="E8" s="252"/>
      <c r="F8" s="195"/>
      <c r="G8" s="196" t="s">
        <v>325</v>
      </c>
      <c r="H8" s="196" t="s">
        <v>326</v>
      </c>
      <c r="I8" s="195" t="s">
        <v>327</v>
      </c>
      <c r="J8" s="195" t="s">
        <v>131</v>
      </c>
      <c r="K8" s="197"/>
    </row>
    <row r="9" spans="2:11" ht="7.5" customHeight="1" x14ac:dyDescent="0.25">
      <c r="B9" s="198"/>
      <c r="C9" s="249"/>
      <c r="D9" s="249"/>
      <c r="E9" s="249"/>
      <c r="F9" s="249"/>
      <c r="G9" s="249"/>
      <c r="H9" s="249"/>
      <c r="I9" s="249"/>
      <c r="J9" s="249"/>
      <c r="K9" s="253"/>
    </row>
    <row r="10" spans="2:11" ht="7.5" customHeight="1" x14ac:dyDescent="0.25">
      <c r="B10" s="199"/>
      <c r="C10" s="254"/>
      <c r="D10" s="254"/>
      <c r="E10" s="254"/>
      <c r="F10" s="254"/>
      <c r="G10" s="254"/>
      <c r="H10" s="254"/>
      <c r="I10" s="254"/>
      <c r="J10" s="254"/>
      <c r="K10" s="255"/>
    </row>
    <row r="11" spans="2:11" x14ac:dyDescent="0.25">
      <c r="B11" s="199"/>
      <c r="C11" s="256" t="s">
        <v>328</v>
      </c>
      <c r="D11" s="256"/>
      <c r="E11" s="256"/>
      <c r="F11" s="200"/>
      <c r="G11" s="200"/>
      <c r="H11" s="200"/>
      <c r="I11" s="200"/>
      <c r="J11" s="200"/>
      <c r="K11" s="201"/>
    </row>
    <row r="12" spans="2:11" x14ac:dyDescent="0.25">
      <c r="B12" s="202"/>
      <c r="C12" s="257" t="s">
        <v>329</v>
      </c>
      <c r="D12" s="257"/>
      <c r="E12" s="257"/>
      <c r="F12" s="203"/>
      <c r="G12" s="203"/>
      <c r="H12" s="203"/>
      <c r="I12" s="203"/>
      <c r="J12" s="203"/>
      <c r="K12" s="204"/>
    </row>
    <row r="13" spans="2:11" x14ac:dyDescent="0.25">
      <c r="B13" s="202"/>
      <c r="C13" s="256" t="s">
        <v>330</v>
      </c>
      <c r="D13" s="256"/>
      <c r="E13" s="256"/>
      <c r="F13" s="203"/>
      <c r="G13" s="205"/>
      <c r="H13" s="205"/>
      <c r="I13" s="206">
        <f>SUM(I14:I16)</f>
        <v>97000000</v>
      </c>
      <c r="J13" s="206">
        <f>SUM(J14:J16)</f>
        <v>77600000</v>
      </c>
      <c r="K13" s="207"/>
    </row>
    <row r="14" spans="2:11" x14ac:dyDescent="0.25">
      <c r="B14" s="208"/>
      <c r="C14" s="209"/>
      <c r="D14" s="251" t="s">
        <v>331</v>
      </c>
      <c r="E14" s="251"/>
      <c r="F14" s="203"/>
      <c r="G14" s="210" t="s">
        <v>332</v>
      </c>
      <c r="H14" s="210" t="s">
        <v>333</v>
      </c>
      <c r="I14" s="211">
        <v>97000000</v>
      </c>
      <c r="J14" s="211">
        <v>77600000</v>
      </c>
      <c r="K14" s="212"/>
    </row>
    <row r="15" spans="2:11" x14ac:dyDescent="0.25">
      <c r="B15" s="208"/>
      <c r="C15" s="209"/>
      <c r="D15" s="251" t="s">
        <v>334</v>
      </c>
      <c r="E15" s="251"/>
      <c r="F15" s="203"/>
      <c r="G15" s="210" t="s">
        <v>332</v>
      </c>
      <c r="H15" s="210" t="s">
        <v>333</v>
      </c>
      <c r="I15" s="211">
        <v>0</v>
      </c>
      <c r="J15" s="211">
        <v>0</v>
      </c>
      <c r="K15" s="212"/>
    </row>
    <row r="16" spans="2:11" x14ac:dyDescent="0.25">
      <c r="B16" s="208"/>
      <c r="C16" s="209"/>
      <c r="D16" s="251" t="s">
        <v>335</v>
      </c>
      <c r="E16" s="251"/>
      <c r="F16" s="203"/>
      <c r="G16" s="210" t="s">
        <v>332</v>
      </c>
      <c r="H16" s="210" t="s">
        <v>333</v>
      </c>
      <c r="I16" s="211">
        <v>0</v>
      </c>
      <c r="J16" s="211">
        <v>0</v>
      </c>
      <c r="K16" s="212"/>
    </row>
    <row r="17" spans="2:11" x14ac:dyDescent="0.25">
      <c r="B17" s="208"/>
      <c r="C17" s="209"/>
      <c r="D17" s="209"/>
      <c r="E17" s="213"/>
      <c r="F17" s="203"/>
      <c r="G17" s="214"/>
      <c r="H17" s="214"/>
      <c r="I17" s="215"/>
      <c r="J17" s="215"/>
      <c r="K17" s="212"/>
    </row>
    <row r="18" spans="2:11" x14ac:dyDescent="0.25">
      <c r="B18" s="202"/>
      <c r="C18" s="256" t="s">
        <v>336</v>
      </c>
      <c r="D18" s="256"/>
      <c r="E18" s="256"/>
      <c r="F18" s="203"/>
      <c r="G18" s="205"/>
      <c r="H18" s="205"/>
      <c r="I18" s="206">
        <f>SUM(I19:I22)</f>
        <v>0</v>
      </c>
      <c r="J18" s="206">
        <f>SUM(J19:J22)</f>
        <v>0</v>
      </c>
      <c r="K18" s="207"/>
    </row>
    <row r="19" spans="2:11" x14ac:dyDescent="0.25">
      <c r="B19" s="208"/>
      <c r="C19" s="209"/>
      <c r="D19" s="251" t="s">
        <v>337</v>
      </c>
      <c r="E19" s="251"/>
      <c r="F19" s="203"/>
      <c r="G19" s="210" t="s">
        <v>332</v>
      </c>
      <c r="H19" s="210" t="s">
        <v>333</v>
      </c>
      <c r="I19" s="211">
        <v>0</v>
      </c>
      <c r="J19" s="211">
        <v>0</v>
      </c>
      <c r="K19" s="212"/>
    </row>
    <row r="20" spans="2:11" x14ac:dyDescent="0.25">
      <c r="B20" s="208"/>
      <c r="C20" s="209"/>
      <c r="D20" s="251" t="s">
        <v>338</v>
      </c>
      <c r="E20" s="251"/>
      <c r="F20" s="203"/>
      <c r="G20" s="210" t="s">
        <v>332</v>
      </c>
      <c r="H20" s="210" t="s">
        <v>333</v>
      </c>
      <c r="I20" s="211">
        <v>0</v>
      </c>
      <c r="J20" s="211">
        <v>0</v>
      </c>
      <c r="K20" s="212"/>
    </row>
    <row r="21" spans="2:11" x14ac:dyDescent="0.25">
      <c r="B21" s="208"/>
      <c r="C21" s="209"/>
      <c r="D21" s="251" t="s">
        <v>334</v>
      </c>
      <c r="E21" s="251"/>
      <c r="F21" s="203"/>
      <c r="G21" s="210" t="s">
        <v>332</v>
      </c>
      <c r="H21" s="210" t="s">
        <v>333</v>
      </c>
      <c r="I21" s="211">
        <v>0</v>
      </c>
      <c r="J21" s="211">
        <v>0</v>
      </c>
      <c r="K21" s="212"/>
    </row>
    <row r="22" spans="2:11" x14ac:dyDescent="0.25">
      <c r="B22" s="208"/>
      <c r="C22" s="216"/>
      <c r="D22" s="251" t="s">
        <v>335</v>
      </c>
      <c r="E22" s="251"/>
      <c r="F22" s="203"/>
      <c r="G22" s="210" t="s">
        <v>332</v>
      </c>
      <c r="H22" s="210" t="s">
        <v>333</v>
      </c>
      <c r="I22" s="217">
        <v>0</v>
      </c>
      <c r="J22" s="217">
        <v>0</v>
      </c>
      <c r="K22" s="212"/>
    </row>
    <row r="23" spans="2:11" x14ac:dyDescent="0.25">
      <c r="B23" s="208"/>
      <c r="C23" s="209"/>
      <c r="D23" s="209"/>
      <c r="E23" s="213"/>
      <c r="F23" s="203"/>
      <c r="G23" s="218"/>
      <c r="H23" s="218"/>
      <c r="I23" s="219"/>
      <c r="J23" s="219"/>
      <c r="K23" s="212"/>
    </row>
    <row r="24" spans="2:11" x14ac:dyDescent="0.25">
      <c r="B24" s="220"/>
      <c r="C24" s="258" t="s">
        <v>339</v>
      </c>
      <c r="D24" s="258"/>
      <c r="E24" s="258"/>
      <c r="F24" s="221"/>
      <c r="G24" s="222"/>
      <c r="H24" s="222"/>
      <c r="I24" s="223">
        <f>I13+I18</f>
        <v>97000000</v>
      </c>
      <c r="J24" s="223">
        <f>J13+J18</f>
        <v>77600000</v>
      </c>
      <c r="K24" s="224"/>
    </row>
    <row r="25" spans="2:11" x14ac:dyDescent="0.25">
      <c r="B25" s="202"/>
      <c r="C25" s="209"/>
      <c r="D25" s="209"/>
      <c r="E25" s="225"/>
      <c r="F25" s="203"/>
      <c r="G25" s="218"/>
      <c r="H25" s="218"/>
      <c r="I25" s="219"/>
      <c r="J25" s="219"/>
      <c r="K25" s="207"/>
    </row>
    <row r="26" spans="2:11" x14ac:dyDescent="0.25">
      <c r="B26" s="202"/>
      <c r="C26" s="257" t="s">
        <v>340</v>
      </c>
      <c r="D26" s="257"/>
      <c r="E26" s="257"/>
      <c r="F26" s="203"/>
      <c r="G26" s="218"/>
      <c r="H26" s="218"/>
      <c r="I26" s="219"/>
      <c r="J26" s="219"/>
      <c r="K26" s="207"/>
    </row>
    <row r="27" spans="2:11" x14ac:dyDescent="0.25">
      <c r="B27" s="202"/>
      <c r="C27" s="256" t="s">
        <v>330</v>
      </c>
      <c r="D27" s="256"/>
      <c r="E27" s="256"/>
      <c r="F27" s="203"/>
      <c r="G27" s="205"/>
      <c r="H27" s="205"/>
      <c r="I27" s="206">
        <f>SUM(I28:I30)</f>
        <v>215767926.59999999</v>
      </c>
      <c r="J27" s="206">
        <f>SUM(J28:J30)</f>
        <v>213120467.38</v>
      </c>
      <c r="K27" s="207"/>
    </row>
    <row r="28" spans="2:11" x14ac:dyDescent="0.25">
      <c r="B28" s="208"/>
      <c r="C28" s="209"/>
      <c r="D28" s="251" t="s">
        <v>331</v>
      </c>
      <c r="E28" s="251"/>
      <c r="F28" s="203"/>
      <c r="G28" s="210" t="s">
        <v>332</v>
      </c>
      <c r="H28" s="210" t="s">
        <v>333</v>
      </c>
      <c r="I28" s="211">
        <v>215767926.59999999</v>
      </c>
      <c r="J28" s="211">
        <v>213120467.38</v>
      </c>
      <c r="K28" s="212"/>
    </row>
    <row r="29" spans="2:11" x14ac:dyDescent="0.25">
      <c r="B29" s="208"/>
      <c r="C29" s="216"/>
      <c r="D29" s="251" t="s">
        <v>334</v>
      </c>
      <c r="E29" s="251"/>
      <c r="F29" s="216"/>
      <c r="G29" s="226" t="s">
        <v>332</v>
      </c>
      <c r="H29" s="226" t="s">
        <v>333</v>
      </c>
      <c r="I29" s="211">
        <v>0</v>
      </c>
      <c r="J29" s="211">
        <v>0</v>
      </c>
      <c r="K29" s="212"/>
    </row>
    <row r="30" spans="2:11" x14ac:dyDescent="0.25">
      <c r="B30" s="208"/>
      <c r="C30" s="216"/>
      <c r="D30" s="251" t="s">
        <v>335</v>
      </c>
      <c r="E30" s="251"/>
      <c r="F30" s="216"/>
      <c r="G30" s="226" t="s">
        <v>332</v>
      </c>
      <c r="H30" s="226" t="s">
        <v>333</v>
      </c>
      <c r="I30" s="211">
        <v>0</v>
      </c>
      <c r="J30" s="211">
        <v>0</v>
      </c>
      <c r="K30" s="212"/>
    </row>
    <row r="31" spans="2:11" ht="10.5" customHeight="1" x14ac:dyDescent="0.25">
      <c r="B31" s="208"/>
      <c r="C31" s="209"/>
      <c r="D31" s="209"/>
      <c r="E31" s="213"/>
      <c r="F31" s="203"/>
      <c r="G31" s="218"/>
      <c r="H31" s="218"/>
      <c r="I31" s="219"/>
      <c r="J31" s="219"/>
      <c r="K31" s="212"/>
    </row>
    <row r="32" spans="2:11" x14ac:dyDescent="0.25">
      <c r="B32" s="202"/>
      <c r="C32" s="256" t="s">
        <v>336</v>
      </c>
      <c r="D32" s="256"/>
      <c r="E32" s="256"/>
      <c r="F32" s="203"/>
      <c r="G32" s="205"/>
      <c r="H32" s="205"/>
      <c r="I32" s="206">
        <f>SUM(I33:I36)</f>
        <v>0</v>
      </c>
      <c r="J32" s="206">
        <f>SUM(J33:J36)</f>
        <v>0</v>
      </c>
      <c r="K32" s="207"/>
    </row>
    <row r="33" spans="2:11" x14ac:dyDescent="0.25">
      <c r="B33" s="208"/>
      <c r="C33" s="209"/>
      <c r="D33" s="251" t="s">
        <v>337</v>
      </c>
      <c r="E33" s="251"/>
      <c r="F33" s="203"/>
      <c r="G33" s="210" t="s">
        <v>332</v>
      </c>
      <c r="H33" s="210" t="s">
        <v>333</v>
      </c>
      <c r="I33" s="211">
        <v>0</v>
      </c>
      <c r="J33" s="211">
        <v>0</v>
      </c>
      <c r="K33" s="212"/>
    </row>
    <row r="34" spans="2:11" x14ac:dyDescent="0.25">
      <c r="B34" s="208"/>
      <c r="C34" s="209"/>
      <c r="D34" s="251" t="s">
        <v>338</v>
      </c>
      <c r="E34" s="251"/>
      <c r="F34" s="203"/>
      <c r="G34" s="210" t="s">
        <v>332</v>
      </c>
      <c r="H34" s="210" t="s">
        <v>333</v>
      </c>
      <c r="I34" s="211">
        <v>0</v>
      </c>
      <c r="J34" s="211">
        <v>0</v>
      </c>
      <c r="K34" s="212"/>
    </row>
    <row r="35" spans="2:11" x14ac:dyDescent="0.25">
      <c r="B35" s="208"/>
      <c r="C35" s="209"/>
      <c r="D35" s="251" t="s">
        <v>334</v>
      </c>
      <c r="E35" s="251"/>
      <c r="F35" s="203"/>
      <c r="G35" s="210" t="s">
        <v>332</v>
      </c>
      <c r="H35" s="210" t="s">
        <v>333</v>
      </c>
      <c r="I35" s="211">
        <v>0</v>
      </c>
      <c r="J35" s="211">
        <v>0</v>
      </c>
      <c r="K35" s="212"/>
    </row>
    <row r="36" spans="2:11" x14ac:dyDescent="0.25">
      <c r="B36" s="208"/>
      <c r="C36" s="203"/>
      <c r="D36" s="251" t="s">
        <v>335</v>
      </c>
      <c r="E36" s="251"/>
      <c r="F36" s="203"/>
      <c r="G36" s="210"/>
      <c r="H36" s="210"/>
      <c r="I36" s="211">
        <v>0</v>
      </c>
      <c r="J36" s="211">
        <v>0</v>
      </c>
      <c r="K36" s="212"/>
    </row>
    <row r="37" spans="2:11" x14ac:dyDescent="0.25">
      <c r="B37" s="208"/>
      <c r="C37" s="203"/>
      <c r="D37" s="203"/>
      <c r="E37" s="213"/>
      <c r="F37" s="203"/>
      <c r="G37" s="218"/>
      <c r="H37" s="218"/>
      <c r="I37" s="219"/>
      <c r="J37" s="219"/>
      <c r="K37" s="212"/>
    </row>
    <row r="38" spans="2:11" x14ac:dyDescent="0.25">
      <c r="B38" s="220"/>
      <c r="C38" s="258" t="s">
        <v>341</v>
      </c>
      <c r="D38" s="258"/>
      <c r="E38" s="258"/>
      <c r="F38" s="221"/>
      <c r="G38" s="227"/>
      <c r="H38" s="227"/>
      <c r="I38" s="223">
        <f>I27+I32</f>
        <v>215767926.59999999</v>
      </c>
      <c r="J38" s="223">
        <f>J27+J32</f>
        <v>213120467.38</v>
      </c>
      <c r="K38" s="224"/>
    </row>
    <row r="39" spans="2:11" ht="9.75" customHeight="1" x14ac:dyDescent="0.25">
      <c r="B39" s="208"/>
      <c r="C39" s="209"/>
      <c r="D39" s="209"/>
      <c r="E39" s="213"/>
      <c r="F39" s="203"/>
      <c r="G39" s="218"/>
      <c r="H39" s="218"/>
      <c r="I39" s="219"/>
      <c r="J39" s="219"/>
      <c r="K39" s="212"/>
    </row>
    <row r="40" spans="2:11" x14ac:dyDescent="0.25">
      <c r="B40" s="208"/>
      <c r="C40" s="256" t="s">
        <v>342</v>
      </c>
      <c r="D40" s="256"/>
      <c r="E40" s="256"/>
      <c r="F40" s="203"/>
      <c r="G40" s="210" t="s">
        <v>332</v>
      </c>
      <c r="H40" s="210" t="s">
        <v>333</v>
      </c>
      <c r="I40" s="228">
        <v>591671653.33000004</v>
      </c>
      <c r="J40" s="228">
        <v>487829032.80000001</v>
      </c>
      <c r="K40" s="212"/>
    </row>
    <row r="41" spans="2:11" ht="8.25" customHeight="1" x14ac:dyDescent="0.25">
      <c r="B41" s="208"/>
      <c r="C41" s="209"/>
      <c r="D41" s="209"/>
      <c r="E41" s="213"/>
      <c r="F41" s="203"/>
      <c r="G41" s="218"/>
      <c r="H41" s="218"/>
      <c r="I41" s="219"/>
      <c r="J41" s="219"/>
      <c r="K41" s="212"/>
    </row>
    <row r="42" spans="2:11" x14ac:dyDescent="0.25">
      <c r="B42" s="229"/>
      <c r="C42" s="261" t="s">
        <v>343</v>
      </c>
      <c r="D42" s="261"/>
      <c r="E42" s="261"/>
      <c r="F42" s="230"/>
      <c r="G42" s="231"/>
      <c r="H42" s="231"/>
      <c r="I42" s="232">
        <f>I40+I38+I24</f>
        <v>904439579.93000007</v>
      </c>
      <c r="J42" s="232">
        <f>J40+J38+J24</f>
        <v>778549500.18000007</v>
      </c>
      <c r="K42" s="233"/>
    </row>
    <row r="43" spans="2:11" ht="9" customHeight="1" x14ac:dyDescent="0.25">
      <c r="C43" s="257"/>
      <c r="D43" s="257"/>
      <c r="E43" s="257"/>
      <c r="F43" s="257"/>
      <c r="G43" s="257"/>
      <c r="H43" s="257"/>
      <c r="I43" s="257"/>
      <c r="J43" s="257"/>
      <c r="K43" s="257"/>
    </row>
    <row r="44" spans="2:11" ht="10.5" customHeight="1" x14ac:dyDescent="0.25">
      <c r="C44" s="235"/>
      <c r="D44" s="235"/>
      <c r="E44" s="236"/>
      <c r="F44" s="237"/>
      <c r="G44" s="236"/>
      <c r="H44" s="237"/>
      <c r="I44" s="237"/>
      <c r="J44" s="237"/>
    </row>
    <row r="45" spans="2:11" x14ac:dyDescent="0.25">
      <c r="B45" s="238"/>
      <c r="C45" s="251"/>
      <c r="D45" s="251"/>
      <c r="E45" s="251"/>
      <c r="F45" s="251"/>
      <c r="G45" s="251"/>
      <c r="H45" s="251"/>
      <c r="I45" s="251"/>
      <c r="J45" s="251"/>
      <c r="K45" s="251"/>
    </row>
    <row r="46" spans="2:11" x14ac:dyDescent="0.25">
      <c r="B46" s="238"/>
      <c r="C46" s="213"/>
      <c r="D46" s="239"/>
      <c r="E46" s="240"/>
      <c r="F46" s="240"/>
      <c r="G46" s="238"/>
      <c r="H46" s="241"/>
      <c r="I46" s="239"/>
      <c r="J46" s="240"/>
      <c r="K46" s="240"/>
    </row>
    <row r="47" spans="2:11" x14ac:dyDescent="0.25">
      <c r="B47" s="238"/>
      <c r="C47" s="213"/>
      <c r="D47" s="259"/>
      <c r="E47" s="259"/>
      <c r="F47" s="240"/>
      <c r="G47" s="238"/>
      <c r="H47" s="260"/>
      <c r="I47" s="260"/>
      <c r="J47" s="240"/>
      <c r="K47" s="240"/>
    </row>
    <row r="48" spans="2:11" ht="15" customHeight="1" x14ac:dyDescent="0.25">
      <c r="B48" s="238"/>
      <c r="C48" s="219"/>
      <c r="D48" s="242"/>
      <c r="E48" s="242"/>
      <c r="F48" s="240"/>
      <c r="G48" s="240"/>
      <c r="H48" s="242"/>
      <c r="I48" s="242"/>
      <c r="J48" s="203"/>
      <c r="K48" s="240"/>
    </row>
    <row r="49" spans="2:11" s="190" customFormat="1" ht="15" customHeight="1" x14ac:dyDescent="0.25">
      <c r="B49" s="243"/>
      <c r="C49" s="244"/>
      <c r="D49" s="245"/>
      <c r="E49" s="245"/>
      <c r="F49" s="246"/>
      <c r="G49" s="246"/>
      <c r="H49" s="245"/>
      <c r="I49" s="245"/>
      <c r="J49" s="247"/>
      <c r="K49" s="248"/>
    </row>
    <row r="50" spans="2:11" s="190" customFormat="1" ht="30" customHeight="1" x14ac:dyDescent="0.25"/>
    <row r="51" spans="2:11" hidden="1" x14ac:dyDescent="0.25"/>
    <row r="52" spans="2:11" x14ac:dyDescent="0.25"/>
  </sheetData>
  <mergeCells count="38">
    <mergeCell ref="D47:E47"/>
    <mergeCell ref="H47:I47"/>
    <mergeCell ref="D36:E36"/>
    <mergeCell ref="C38:E38"/>
    <mergeCell ref="C40:E40"/>
    <mergeCell ref="C42:E42"/>
    <mergeCell ref="C43:K43"/>
    <mergeCell ref="C45:K45"/>
    <mergeCell ref="D35:E35"/>
    <mergeCell ref="D21:E21"/>
    <mergeCell ref="D22:E22"/>
    <mergeCell ref="C24:E24"/>
    <mergeCell ref="C26:E26"/>
    <mergeCell ref="C27:E27"/>
    <mergeCell ref="D28:E28"/>
    <mergeCell ref="D29:E29"/>
    <mergeCell ref="D30:E30"/>
    <mergeCell ref="C32:E32"/>
    <mergeCell ref="D33:E33"/>
    <mergeCell ref="D34:E34"/>
    <mergeCell ref="D20:E20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C18:E18"/>
    <mergeCell ref="D19:E19"/>
    <mergeCell ref="C7:K7"/>
    <mergeCell ref="D2:I2"/>
    <mergeCell ref="B3:K3"/>
    <mergeCell ref="B4:K4"/>
    <mergeCell ref="B5:K5"/>
    <mergeCell ref="B6:K6"/>
  </mergeCells>
  <printOptions horizontalCentered="1"/>
  <pageMargins left="0.23622047244094491" right="0.23622047244094491" top="0.35" bottom="0.74803149606299213" header="0" footer="0.31496062992125984"/>
  <pageSetup paperSize="256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3" sqref="H13"/>
    </sheetView>
  </sheetViews>
  <sheetFormatPr baseColWidth="10" defaultRowHeight="12.75" x14ac:dyDescent="0.2"/>
  <cols>
    <col min="1" max="1" width="5" style="20" customWidth="1"/>
    <col min="2" max="2" width="43" style="20" customWidth="1"/>
    <col min="3" max="3" width="12.85546875" style="20" customWidth="1"/>
    <col min="4" max="4" width="13.28515625" style="20" customWidth="1"/>
    <col min="5" max="5" width="15" style="20" customWidth="1"/>
    <col min="6" max="6" width="16.5703125" style="20" customWidth="1"/>
    <col min="7" max="7" width="13.42578125" style="20" customWidth="1"/>
    <col min="8" max="8" width="14" style="20" customWidth="1"/>
    <col min="9" max="9" width="15" style="20" customWidth="1"/>
    <col min="10" max="16384" width="11.42578125" style="20"/>
  </cols>
  <sheetData>
    <row r="1" spans="2:9" ht="13.5" thickBot="1" x14ac:dyDescent="0.25"/>
    <row r="2" spans="2:9" x14ac:dyDescent="0.2">
      <c r="B2" s="315" t="s">
        <v>0</v>
      </c>
      <c r="C2" s="316"/>
      <c r="D2" s="316"/>
      <c r="E2" s="316"/>
      <c r="F2" s="316"/>
      <c r="G2" s="316"/>
      <c r="H2" s="316"/>
      <c r="I2" s="317"/>
    </row>
    <row r="3" spans="2:9" x14ac:dyDescent="0.2">
      <c r="B3" s="318" t="s">
        <v>124</v>
      </c>
      <c r="C3" s="319"/>
      <c r="D3" s="319"/>
      <c r="E3" s="319"/>
      <c r="F3" s="319"/>
      <c r="G3" s="319"/>
      <c r="H3" s="319"/>
      <c r="I3" s="320"/>
    </row>
    <row r="4" spans="2:9" x14ac:dyDescent="0.2">
      <c r="B4" s="318" t="s">
        <v>125</v>
      </c>
      <c r="C4" s="319"/>
      <c r="D4" s="319"/>
      <c r="E4" s="319"/>
      <c r="F4" s="319"/>
      <c r="G4" s="319"/>
      <c r="H4" s="319"/>
      <c r="I4" s="320"/>
    </row>
    <row r="5" spans="2:9" ht="13.5" thickBot="1" x14ac:dyDescent="0.25">
      <c r="B5" s="321" t="s">
        <v>3</v>
      </c>
      <c r="C5" s="322"/>
      <c r="D5" s="322"/>
      <c r="E5" s="322"/>
      <c r="F5" s="322"/>
      <c r="G5" s="322"/>
      <c r="H5" s="322"/>
      <c r="I5" s="323"/>
    </row>
    <row r="6" spans="2:9" ht="76.5" x14ac:dyDescent="0.2">
      <c r="B6" s="21" t="s">
        <v>126</v>
      </c>
      <c r="C6" s="21" t="s">
        <v>127</v>
      </c>
      <c r="D6" s="21" t="s">
        <v>128</v>
      </c>
      <c r="E6" s="21" t="s">
        <v>129</v>
      </c>
      <c r="F6" s="21" t="s">
        <v>130</v>
      </c>
      <c r="G6" s="21" t="s">
        <v>131</v>
      </c>
      <c r="H6" s="21" t="s">
        <v>132</v>
      </c>
      <c r="I6" s="21" t="s">
        <v>133</v>
      </c>
    </row>
    <row r="7" spans="2:9" ht="13.5" thickBot="1" x14ac:dyDescent="0.25">
      <c r="B7" s="22" t="s">
        <v>134</v>
      </c>
      <c r="C7" s="22" t="s">
        <v>135</v>
      </c>
      <c r="D7" s="22" t="s">
        <v>136</v>
      </c>
      <c r="E7" s="22" t="s">
        <v>137</v>
      </c>
      <c r="F7" s="22" t="s">
        <v>138</v>
      </c>
      <c r="G7" s="22" t="s">
        <v>139</v>
      </c>
      <c r="H7" s="22" t="s">
        <v>140</v>
      </c>
      <c r="I7" s="22" t="s">
        <v>141</v>
      </c>
    </row>
    <row r="8" spans="2:9" ht="12.75" customHeight="1" x14ac:dyDescent="0.2">
      <c r="B8" s="23" t="s">
        <v>142</v>
      </c>
      <c r="C8" s="24">
        <f t="shared" ref="C8:I8" si="0">C9+C13</f>
        <v>312767926.60000002</v>
      </c>
      <c r="D8" s="24">
        <f t="shared" si="0"/>
        <v>0</v>
      </c>
      <c r="E8" s="24">
        <f t="shared" si="0"/>
        <v>22047459.219999999</v>
      </c>
      <c r="F8" s="24">
        <f t="shared" si="0"/>
        <v>0</v>
      </c>
      <c r="G8" s="24">
        <f t="shared" si="0"/>
        <v>290720467.38</v>
      </c>
      <c r="H8" s="24">
        <f>H9+H13</f>
        <v>6960136.2300000004</v>
      </c>
      <c r="I8" s="24">
        <f t="shared" si="0"/>
        <v>0</v>
      </c>
    </row>
    <row r="9" spans="2:9" ht="12.75" customHeight="1" x14ac:dyDescent="0.2">
      <c r="B9" s="23" t="s">
        <v>143</v>
      </c>
      <c r="C9" s="24">
        <f t="shared" ref="C9:I9" si="1">SUM(C10:C12)</f>
        <v>97000000</v>
      </c>
      <c r="D9" s="24">
        <f t="shared" si="1"/>
        <v>0</v>
      </c>
      <c r="E9" s="24">
        <f t="shared" si="1"/>
        <v>19400000</v>
      </c>
      <c r="F9" s="24">
        <f t="shared" si="1"/>
        <v>0</v>
      </c>
      <c r="G9" s="24">
        <f t="shared" si="1"/>
        <v>77600000</v>
      </c>
      <c r="H9" s="24">
        <f t="shared" si="1"/>
        <v>2738324.0100000007</v>
      </c>
      <c r="I9" s="24">
        <f t="shared" si="1"/>
        <v>0</v>
      </c>
    </row>
    <row r="10" spans="2:9" x14ac:dyDescent="0.2">
      <c r="B10" s="25" t="s">
        <v>144</v>
      </c>
      <c r="C10" s="24">
        <v>97000000</v>
      </c>
      <c r="D10" s="24">
        <v>0</v>
      </c>
      <c r="E10" s="24">
        <v>19400000</v>
      </c>
      <c r="F10" s="24"/>
      <c r="G10" s="26">
        <v>77600000</v>
      </c>
      <c r="H10" s="26">
        <f>6960136.23-4221812.22</f>
        <v>2738324.0100000007</v>
      </c>
      <c r="I10" s="24">
        <v>0</v>
      </c>
    </row>
    <row r="11" spans="2:9" x14ac:dyDescent="0.2">
      <c r="B11" s="25" t="s">
        <v>145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x14ac:dyDescent="0.2">
      <c r="B12" s="25" t="s">
        <v>146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 x14ac:dyDescent="0.2">
      <c r="B13" s="23" t="s">
        <v>147</v>
      </c>
      <c r="C13" s="24">
        <f t="shared" ref="C13:I13" si="2">SUM(C14:C16)</f>
        <v>215767926.59999999</v>
      </c>
      <c r="D13" s="24">
        <f t="shared" si="2"/>
        <v>0</v>
      </c>
      <c r="E13" s="24">
        <f t="shared" si="2"/>
        <v>2647459.2200000002</v>
      </c>
      <c r="F13" s="24">
        <f t="shared" si="2"/>
        <v>0</v>
      </c>
      <c r="G13" s="24">
        <f t="shared" si="2"/>
        <v>213120467.38</v>
      </c>
      <c r="H13" s="24">
        <f t="shared" si="2"/>
        <v>4221812.22</v>
      </c>
      <c r="I13" s="24">
        <f t="shared" si="2"/>
        <v>0</v>
      </c>
    </row>
    <row r="14" spans="2:9" x14ac:dyDescent="0.2">
      <c r="B14" s="25" t="s">
        <v>148</v>
      </c>
      <c r="C14" s="24">
        <v>215767926.59999999</v>
      </c>
      <c r="D14" s="24">
        <v>0</v>
      </c>
      <c r="E14" s="24">
        <v>2647459.2200000002</v>
      </c>
      <c r="F14" s="24"/>
      <c r="G14" s="26">
        <v>213120467.38</v>
      </c>
      <c r="H14" s="26">
        <v>4221812.22</v>
      </c>
      <c r="I14" s="24">
        <v>0</v>
      </c>
    </row>
    <row r="15" spans="2:9" x14ac:dyDescent="0.2">
      <c r="B15" s="25" t="s">
        <v>149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x14ac:dyDescent="0.2">
      <c r="B16" s="25" t="s">
        <v>150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x14ac:dyDescent="0.2">
      <c r="B17" s="23" t="s">
        <v>151</v>
      </c>
      <c r="C17" s="24">
        <v>591671653.33000004</v>
      </c>
      <c r="D17" s="27"/>
      <c r="E17" s="27"/>
      <c r="F17" s="27"/>
      <c r="G17" s="28">
        <v>487829032.80000001</v>
      </c>
      <c r="H17" s="27"/>
      <c r="I17" s="27"/>
    </row>
    <row r="18" spans="2:9" x14ac:dyDescent="0.2">
      <c r="B18" s="29"/>
      <c r="C18" s="26"/>
      <c r="D18" s="26"/>
      <c r="E18" s="26"/>
      <c r="F18" s="26"/>
      <c r="G18" s="26"/>
      <c r="H18" s="26"/>
      <c r="I18" s="26"/>
    </row>
    <row r="19" spans="2:9" ht="12.75" customHeight="1" x14ac:dyDescent="0.2">
      <c r="B19" s="30" t="s">
        <v>152</v>
      </c>
      <c r="C19" s="24">
        <f>C8+C17</f>
        <v>904439579.93000007</v>
      </c>
      <c r="D19" s="24">
        <f t="shared" ref="D19:I19" si="3">D8+D17</f>
        <v>0</v>
      </c>
      <c r="E19" s="24">
        <f t="shared" si="3"/>
        <v>22047459.219999999</v>
      </c>
      <c r="F19" s="24">
        <f t="shared" si="3"/>
        <v>0</v>
      </c>
      <c r="G19" s="24">
        <f t="shared" si="3"/>
        <v>778549500.18000007</v>
      </c>
      <c r="H19" s="24">
        <f t="shared" si="3"/>
        <v>6960136.2300000004</v>
      </c>
      <c r="I19" s="24">
        <f t="shared" si="3"/>
        <v>0</v>
      </c>
    </row>
    <row r="20" spans="2:9" x14ac:dyDescent="0.2">
      <c r="B20" s="23"/>
      <c r="C20" s="24"/>
      <c r="D20" s="24"/>
      <c r="E20" s="24"/>
      <c r="F20" s="24"/>
      <c r="G20" s="24"/>
      <c r="H20" s="24"/>
      <c r="I20" s="24"/>
    </row>
    <row r="21" spans="2:9" ht="12.75" customHeight="1" x14ac:dyDescent="0.2">
      <c r="B21" s="23" t="s">
        <v>153</v>
      </c>
      <c r="C21" s="24">
        <f t="shared" ref="C21:I21" si="4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 x14ac:dyDescent="0.2">
      <c r="B22" s="29" t="s">
        <v>154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 x14ac:dyDescent="0.2">
      <c r="B23" s="29" t="s">
        <v>155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 x14ac:dyDescent="0.2">
      <c r="B24" s="29" t="s">
        <v>156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x14ac:dyDescent="0.2">
      <c r="B25" s="31"/>
      <c r="C25" s="32"/>
      <c r="D25" s="32"/>
      <c r="E25" s="32"/>
      <c r="F25" s="32"/>
      <c r="G25" s="32"/>
      <c r="H25" s="32"/>
      <c r="I25" s="32"/>
    </row>
    <row r="26" spans="2:9" ht="25.5" x14ac:dyDescent="0.2">
      <c r="B26" s="30" t="s">
        <v>157</v>
      </c>
      <c r="C26" s="24">
        <f t="shared" ref="C26:I26" si="5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 x14ac:dyDescent="0.2">
      <c r="B27" s="29" t="s">
        <v>158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 x14ac:dyDescent="0.2">
      <c r="B28" s="29" t="s">
        <v>159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 x14ac:dyDescent="0.2">
      <c r="B29" s="29" t="s">
        <v>160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 x14ac:dyDescent="0.25">
      <c r="B30" s="33"/>
      <c r="C30" s="34"/>
      <c r="D30" s="34"/>
      <c r="E30" s="34"/>
      <c r="F30" s="34"/>
      <c r="G30" s="34"/>
      <c r="H30" s="34"/>
      <c r="I30" s="34"/>
    </row>
    <row r="31" spans="2:9" ht="18.75" customHeight="1" x14ac:dyDescent="0.2">
      <c r="B31" s="324" t="s">
        <v>161</v>
      </c>
      <c r="C31" s="324"/>
      <c r="D31" s="324"/>
      <c r="E31" s="324"/>
      <c r="F31" s="324"/>
      <c r="G31" s="324"/>
      <c r="H31" s="324"/>
      <c r="I31" s="324"/>
    </row>
    <row r="32" spans="2:9" x14ac:dyDescent="0.2">
      <c r="B32" s="35" t="s">
        <v>162</v>
      </c>
      <c r="C32" s="36"/>
      <c r="D32" s="37"/>
      <c r="E32" s="37"/>
      <c r="F32" s="37"/>
      <c r="G32" s="37"/>
      <c r="H32" s="37"/>
      <c r="I32" s="37"/>
    </row>
    <row r="33" spans="2:9" ht="13.5" thickBot="1" x14ac:dyDescent="0.25">
      <c r="B33" s="38"/>
      <c r="C33" s="36"/>
      <c r="D33" s="36"/>
      <c r="E33" s="36"/>
      <c r="F33" s="36"/>
      <c r="G33" s="36"/>
      <c r="H33" s="36"/>
      <c r="I33" s="36"/>
    </row>
    <row r="34" spans="2:9" ht="38.25" customHeight="1" x14ac:dyDescent="0.2">
      <c r="B34" s="313" t="s">
        <v>163</v>
      </c>
      <c r="C34" s="313" t="s">
        <v>164</v>
      </c>
      <c r="D34" s="313" t="s">
        <v>165</v>
      </c>
      <c r="E34" s="39" t="s">
        <v>166</v>
      </c>
      <c r="F34" s="313" t="s">
        <v>167</v>
      </c>
      <c r="G34" s="39" t="s">
        <v>168</v>
      </c>
      <c r="H34" s="36"/>
      <c r="I34" s="36"/>
    </row>
    <row r="35" spans="2:9" ht="15.75" customHeight="1" thickBot="1" x14ac:dyDescent="0.25">
      <c r="B35" s="314"/>
      <c r="C35" s="314"/>
      <c r="D35" s="314"/>
      <c r="E35" s="40" t="s">
        <v>169</v>
      </c>
      <c r="F35" s="314"/>
      <c r="G35" s="40" t="s">
        <v>170</v>
      </c>
      <c r="H35" s="36"/>
      <c r="I35" s="36"/>
    </row>
    <row r="36" spans="2:9" x14ac:dyDescent="0.2">
      <c r="B36" s="41" t="s">
        <v>171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6"/>
      <c r="I36" s="36"/>
    </row>
    <row r="37" spans="2:9" x14ac:dyDescent="0.2">
      <c r="B37" s="29" t="s">
        <v>172</v>
      </c>
      <c r="C37" s="26"/>
      <c r="D37" s="26"/>
      <c r="E37" s="26"/>
      <c r="F37" s="26"/>
      <c r="G37" s="26"/>
      <c r="H37" s="36"/>
      <c r="I37" s="36"/>
    </row>
    <row r="38" spans="2:9" x14ac:dyDescent="0.2">
      <c r="B38" s="29" t="s">
        <v>173</v>
      </c>
      <c r="C38" s="26"/>
      <c r="D38" s="26"/>
      <c r="E38" s="26"/>
      <c r="F38" s="26"/>
      <c r="G38" s="26"/>
      <c r="H38" s="36"/>
      <c r="I38" s="36"/>
    </row>
    <row r="39" spans="2:9" ht="13.5" thickBot="1" x14ac:dyDescent="0.25">
      <c r="B39" s="42" t="s">
        <v>174</v>
      </c>
      <c r="C39" s="43"/>
      <c r="D39" s="43"/>
      <c r="E39" s="43"/>
      <c r="F39" s="43"/>
      <c r="G39" s="43"/>
      <c r="H39" s="36"/>
      <c r="I39" s="36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F1_ESF</vt:lpstr>
      <vt:lpstr>EFE</vt:lpstr>
      <vt:lpstr>EVHP</vt:lpstr>
      <vt:lpstr>ECSF</vt:lpstr>
      <vt:lpstr>IPC</vt:lpstr>
      <vt:lpstr>EAA</vt:lpstr>
      <vt:lpstr>ADYOP</vt:lpstr>
      <vt:lpstr>F2_IADPOP</vt:lpstr>
      <vt:lpstr>EFE!Área_de_impresión</vt:lpstr>
      <vt:lpstr>'F1_ESF'!Títulos_a_imprimir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sofia</cp:lastModifiedBy>
  <dcterms:created xsi:type="dcterms:W3CDTF">2020-08-11T19:12:05Z</dcterms:created>
  <dcterms:modified xsi:type="dcterms:W3CDTF">2020-08-11T19:34:13Z</dcterms:modified>
</cp:coreProperties>
</file>