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YSI\Desktop\PROGRAMACIÓN Y PRESUPUESTO\PROGRAMACIÓN 2021\TRIMESTRALES 2021\TRIMESTRALES F3 2021\"/>
    </mc:Choice>
  </mc:AlternateContent>
  <xr:revisionPtr revIDLastSave="0" documentId="13_ncr:1_{2FB4C23A-A72C-4F29-AC78-19094F240B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NDO 3 " sheetId="1" r:id="rId1"/>
    <sheet name="FONDO 3  (2)" sheetId="2" r:id="rId2"/>
  </sheets>
  <definedNames>
    <definedName name="_xlnm._FilterDatabase" localSheetId="0" hidden="1">'FONDO 3 '!$D$74:$S$82</definedName>
    <definedName name="_xlnm._FilterDatabase" localSheetId="1" hidden="1">'FONDO 3  (2)'!$D$74:$S$82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8" i="2" l="1"/>
  <c r="L107" i="2"/>
  <c r="H107" i="2"/>
  <c r="H109" i="2" s="1"/>
  <c r="J105" i="2"/>
  <c r="I105" i="2"/>
  <c r="H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105" i="2" s="1"/>
  <c r="H83" i="2"/>
  <c r="K82" i="2"/>
  <c r="K81" i="2"/>
  <c r="K80" i="2"/>
  <c r="K79" i="2"/>
  <c r="K78" i="2"/>
  <c r="K77" i="2"/>
  <c r="K76" i="2"/>
  <c r="K83" i="2" s="1"/>
  <c r="L74" i="2"/>
  <c r="J74" i="2"/>
  <c r="I74" i="2"/>
  <c r="H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74" i="2" s="1"/>
  <c r="K59" i="2"/>
  <c r="J57" i="2"/>
  <c r="J107" i="2" s="1"/>
  <c r="I57" i="2"/>
  <c r="I107" i="2" s="1"/>
  <c r="H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57" i="2" s="1"/>
  <c r="K107" i="2" s="1"/>
  <c r="J105" i="1"/>
  <c r="I105" i="1"/>
  <c r="H105" i="1"/>
  <c r="H83" i="1"/>
  <c r="L74" i="1"/>
  <c r="L107" i="1" s="1"/>
  <c r="J74" i="1"/>
  <c r="I74" i="1"/>
  <c r="H74" i="1"/>
  <c r="J57" i="1"/>
  <c r="I57" i="1"/>
  <c r="H57" i="1"/>
  <c r="K104" i="1"/>
  <c r="K73" i="1"/>
  <c r="K79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2" i="1"/>
  <c r="K81" i="1"/>
  <c r="K80" i="1"/>
  <c r="K78" i="1"/>
  <c r="K77" i="1"/>
  <c r="K76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57" i="1" s="1"/>
  <c r="K109" i="2" l="1"/>
  <c r="K83" i="1"/>
  <c r="K105" i="1"/>
  <c r="K74" i="1"/>
  <c r="I107" i="1"/>
  <c r="J107" i="1"/>
  <c r="H107" i="1"/>
  <c r="K107" i="1" l="1"/>
  <c r="K108" i="1"/>
  <c r="H109" i="1" l="1"/>
  <c r="K109" i="1" l="1"/>
</calcChain>
</file>

<file path=xl/sharedStrings.xml><?xml version="1.0" encoding="utf-8"?>
<sst xmlns="http://schemas.openxmlformats.org/spreadsheetml/2006/main" count="1636" uniqueCount="314">
  <si>
    <t>No. OFICIO DE APROBACIÓN Y FECHA</t>
  </si>
  <si>
    <t>No. DE OBRA</t>
  </si>
  <si>
    <t>TIPO DE OBRA</t>
  </si>
  <si>
    <t>COLONIA</t>
  </si>
  <si>
    <t>DEPENDENCIA EJECUTORA</t>
  </si>
  <si>
    <t>ESTRUCTURA FINANCIERA</t>
  </si>
  <si>
    <t>FUENTE DE FINANC.</t>
  </si>
  <si>
    <t>METAS DE CAPACIDAD</t>
  </si>
  <si>
    <t>METAS DE BENEFICIO</t>
  </si>
  <si>
    <t>JORN.</t>
  </si>
  <si>
    <t>OBSERVACIONES</t>
  </si>
  <si>
    <t>MONTO INICIAL</t>
  </si>
  <si>
    <t>REDUCCION</t>
  </si>
  <si>
    <t xml:space="preserve">AMPLIACION </t>
  </si>
  <si>
    <t>MONTO FINAL</t>
  </si>
  <si>
    <t>RENDIMIENTOS</t>
  </si>
  <si>
    <t>U. DE M.</t>
  </si>
  <si>
    <t>CANT.</t>
  </si>
  <si>
    <t>U.DE M.</t>
  </si>
  <si>
    <t>AGUA Y SANEAMIENTO</t>
  </si>
  <si>
    <t>21/FISM17001-CP</t>
  </si>
  <si>
    <t>CUAUHTEMOC</t>
  </si>
  <si>
    <t>SIAPA</t>
  </si>
  <si>
    <t>FONDO 3</t>
  </si>
  <si>
    <t>ML</t>
  </si>
  <si>
    <t>PERS.</t>
  </si>
  <si>
    <t>APROBADA</t>
  </si>
  <si>
    <t>21/FISM17002-CP</t>
  </si>
  <si>
    <t>FRACC. PROGRESIVO CUBA</t>
  </si>
  <si>
    <t>21/FISM17004-CP</t>
  </si>
  <si>
    <t>REHABILITACIÓN DEL SISTEMA DE ALCANTARILLADO SANITARIO EN CALLE AV. CENTRAL ENTRE CALLE CERRO DE LAS CRUCES Y CERRO DEL VIGIA</t>
  </si>
  <si>
    <t>21/FISM17005-CP</t>
  </si>
  <si>
    <t>REHABILITACIÓN DEL SISTEMA DE AGUA POTABLE CALLE ZICACALCO ENTRE RICARDO FLORES MAGON Y MANUEL AVILA CAMACHO</t>
  </si>
  <si>
    <t>INDECO</t>
  </si>
  <si>
    <t>21/FISM17006-CP</t>
  </si>
  <si>
    <t>REHABILITACIÓN DEL SISTEMA DE ALCANTARILLADO SANITARIO EN CALLE ZICACALCO ENTRE RICARDO FLORES MAGON Y MANUEL AVILA CAMACHO</t>
  </si>
  <si>
    <t>DS-FISM-F3-017-006/2021                 27/04/2021</t>
  </si>
  <si>
    <t>21/FISM17009-CP</t>
  </si>
  <si>
    <t>REHABILITACIÓN DEL SISTEMA DE AGUA POTABLE EN CALLE TALPA ENTRE JOSEFA ORTIZ Y SAN FRANCISCO</t>
  </si>
  <si>
    <t>SANTA FE</t>
  </si>
  <si>
    <t>21/FISM17010-CP</t>
  </si>
  <si>
    <t>INSURGENTES</t>
  </si>
  <si>
    <t>DS-FISM-F3-017-007/2021               27/04/2021</t>
  </si>
  <si>
    <t>21/FISM17011-CP</t>
  </si>
  <si>
    <t>REHABILITACIÓN DEL SISTEMA DE ALCANTARILLADO SANITARIO EN CALLE TALPA ENTRE JOSEFA ORTIZ Y SAN FRANCISCO</t>
  </si>
  <si>
    <t>21/FISM17012-CP</t>
  </si>
  <si>
    <t>REHABILITACIÓN DEL SISTEMA DE ALCANTARILLADO SANITARIO EN CALLE EJIDO ENTRE IGNACIO ZARAGOZA Y AMADO NERVO</t>
  </si>
  <si>
    <t>H. CASAS</t>
  </si>
  <si>
    <t>21/FISM17013-CP</t>
  </si>
  <si>
    <t>21/FISM17014-CP</t>
  </si>
  <si>
    <t>REHABILITACIÓN DEL SISTEMA DE AGUA POTABLE EN CALLE EJIDO ENTRE CALLE IGNACIO ZARAGOZA Y AMADO NERVO</t>
  </si>
  <si>
    <t>21/FISM17015-CP</t>
  </si>
  <si>
    <t>REHABILITACIÓN DEL SISTEMA DE AGUA POTABLE EN CALLE VENUSTIANO CARRANZA ENTRE REFORMA AGRARIA Y LIBRAMIENTO</t>
  </si>
  <si>
    <t>MOCTEZUMA</t>
  </si>
  <si>
    <t>21/FISM17016-CP</t>
  </si>
  <si>
    <t>REHABILITACIÓN DEL SISTEMA DE ALCANTARILLADO SANITARIO EN CALLE VENUSTIANO CARRANZA ENTRE REFORMA AGRARIA Y LIBRAMIENTO</t>
  </si>
  <si>
    <t>21/FISM17017-CP</t>
  </si>
  <si>
    <t>LUCAS VALLARTA</t>
  </si>
  <si>
    <t>21/FISM17018-CP</t>
  </si>
  <si>
    <t>21/FISM17019-CP</t>
  </si>
  <si>
    <t xml:space="preserve">REHABILITACIÓN DEL SISTEMA DE AGUA POTABLE EN ANDADOR  ESTACIÓN ENTRE BOULEVARD COLOSIO Y CALLE TALLERES </t>
  </si>
  <si>
    <t>FERROCARRILEROS 2DA. SECCION</t>
  </si>
  <si>
    <t>21/FISM17020-CP</t>
  </si>
  <si>
    <t>FERROCARRILEROS  2DA. SECCIÓN</t>
  </si>
  <si>
    <t>DS-FISM-F3-017-016/2021                                       04/06/2021</t>
  </si>
  <si>
    <t>21/FISM17023-CP</t>
  </si>
  <si>
    <t xml:space="preserve"> REHABILITACIÓN DE CANAL PLUVIAL SOBRE CALLE AGUSTIN DE ITURBIDE Y REPUBLICA DE BRASIL</t>
  </si>
  <si>
    <t>MENCHACA</t>
  </si>
  <si>
    <t>M2</t>
  </si>
  <si>
    <t>DS-FISM-F3-017-017/2021                                       07/06/2021</t>
  </si>
  <si>
    <t>21/FISM17024-CP</t>
  </si>
  <si>
    <t xml:space="preserve">CONSTRUCCIÓN Y EQUIPAMIENTO DE POZO PROFUNDO LOS AGAVES </t>
  </si>
  <si>
    <t>LOS COLOMOS</t>
  </si>
  <si>
    <t>POZO</t>
  </si>
  <si>
    <t>DS-FISM-F3-017-018/2021                                      22/07/2021</t>
  </si>
  <si>
    <t>21/FISM17025-CP</t>
  </si>
  <si>
    <t>TIERRA Y LIBERTAD</t>
  </si>
  <si>
    <t>DS-FISM-F3-017-019/2021                                      22/07/2021</t>
  </si>
  <si>
    <t>21/FISM17026-CP</t>
  </si>
  <si>
    <t>DS-FISM-F3-017-020/2021                                      28/07/2021</t>
  </si>
  <si>
    <t>21/FISM17027-CP</t>
  </si>
  <si>
    <t>REHABILITACIÓN DEL SISTEMA DE AGUA POTABLE EN CALLE ALVARO OBREGON ENTRE SEBASTIAN LERDO Y EMILIANO ZAPATA</t>
  </si>
  <si>
    <t>LUIS ECHEVERRIA</t>
  </si>
  <si>
    <t>21/FISM17028-CP</t>
  </si>
  <si>
    <t>REHABILITACIÓN DEL SISTEMA DE AGUA POTABLE EN CALLE PUEBLO EN LUCHA ENTRE 20 DE FEBRERO Y LAS VIAS DEL FF.CC.</t>
  </si>
  <si>
    <t>DOS DE AGOSTO</t>
  </si>
  <si>
    <t>DS-FISM-F3-017-021/2021                                      28/07/2021</t>
  </si>
  <si>
    <t>21/FISM17029-CP</t>
  </si>
  <si>
    <t>REHABILITACIÓN DEL SISTEMA DE ALCANTARILLADO SANITARIO EN CALLE ALVARO OBREGON ENTRE SEBASTIAN LERDO Y EMILIANO ZAPATA</t>
  </si>
  <si>
    <t>21/FISM17030-CP</t>
  </si>
  <si>
    <t>DS-FISM-F3-017-024/2021                                      16/08/2021</t>
  </si>
  <si>
    <t>21/FISM17033-CP</t>
  </si>
  <si>
    <t xml:space="preserve">REHABILITACIÓN DEL SISTEMA DE AGUA POTABLE EN CALLE JOSE M. RIVAS ALLENDE ENTRE MARCO A. MEZA PEREZ Y CARLOS LINEO </t>
  </si>
  <si>
    <t>DS-FISM-F3-017-025/2021                                      16/08/2021</t>
  </si>
  <si>
    <t>21/FISM17034-CP</t>
  </si>
  <si>
    <t>REHABILITACIÓN DEL SISTEMA DE ALCANTARILLADO SANITARIO EN CALLE JOSE M. RIVAS ALLENDE ENTRE MARCO A. MEZA PEREZ Y CARLOS LINEO</t>
  </si>
  <si>
    <t>DS-FISM-F3-017-026BIS/2021                                      27/08/2021</t>
  </si>
  <si>
    <t>21/FISM17035BIS-CP</t>
  </si>
  <si>
    <t>REHABILITACIÓN DEL SISTEMA DE ALCANTARILLADO SANITARIO EN CALLE JERICO ENTRE SAMARIA Y AV. REY NAYAR</t>
  </si>
  <si>
    <t>HERMOSA PROVINCIA</t>
  </si>
  <si>
    <t>21/FISM17036-CP</t>
  </si>
  <si>
    <t>REHABILITACIÓN DEL SISTEMA DE ALCANTARILLADO SANITARIO EN CALLE FRANCISCO GARCIA MONTERO ENTRE ROBERTO GOMEZ REYES Y FRANCISCO RAMIREZ ROMANO</t>
  </si>
  <si>
    <t>GOBERNADORES</t>
  </si>
  <si>
    <t>21/FISM17037-CP</t>
  </si>
  <si>
    <t>REHABILITACIÓN DEL SISTEMA DE ALCANTARILLADO SANITARIO EN CALLE VENUSTIANO CARRANZA ENTRE COPAL Y OJO DE AGUA</t>
  </si>
  <si>
    <t>OJO DE AGUA</t>
  </si>
  <si>
    <t>DS-FISM-F3-017-027/2021                                      27/08/2021</t>
  </si>
  <si>
    <t>21/FISM17038-CP</t>
  </si>
  <si>
    <t>REHABILITACIÓN DEL SISTEMA DE AGUA POTABLE EN CALLE JERICO ENTRE SAMARIA Y AV. REY NAYAR</t>
  </si>
  <si>
    <t>21/FISM17039-CP</t>
  </si>
  <si>
    <t>REHABILITACIÓN DEL SISTEMA DE AGUA POTABLE EN CALLE FRANCISCO GARCIA MONTERO ENTRE ROBERTO GOMEZ REYES Y FRANCISCO RAMIREZ ROMANO</t>
  </si>
  <si>
    <t>21/FISM17040-CP</t>
  </si>
  <si>
    <t>REHABILITACIÓN DEL SISTEMA DE AGUA POTABLE EN CALLE VENUSTIANO CARRANZA ENTRE COPAL Y OJO DE AGUA</t>
  </si>
  <si>
    <t>SUBTOTAL</t>
  </si>
  <si>
    <t>URBANIZACION</t>
  </si>
  <si>
    <t>21/FISM17007-CP</t>
  </si>
  <si>
    <t>BETHEL</t>
  </si>
  <si>
    <t>DGOPM</t>
  </si>
  <si>
    <t>21/FISM17008-CP</t>
  </si>
  <si>
    <t>BUENOS AIRES</t>
  </si>
  <si>
    <t>21/FISM17021-CP</t>
  </si>
  <si>
    <t>MIGUEL HIDALGO</t>
  </si>
  <si>
    <t>21/FISM17022-CP</t>
  </si>
  <si>
    <t>JAZMINES</t>
  </si>
  <si>
    <t>DS-FISM-F3-017-022/2021                          04/08/2021</t>
  </si>
  <si>
    <t>21/FISM17031-CP</t>
  </si>
  <si>
    <t>NUEVAS DELICIAS</t>
  </si>
  <si>
    <t>DS-FISM-F3-017-023/2021                          12/08/2021</t>
  </si>
  <si>
    <t>21/FISM17032-CP</t>
  </si>
  <si>
    <t>ESTEBAN BACA CALDERON</t>
  </si>
  <si>
    <t>DS-FISM-F3-017-026/2021                          27/08/2021</t>
  </si>
  <si>
    <t>21/FISM17035-CP</t>
  </si>
  <si>
    <t>AMPLIACIÓN PARAISO</t>
  </si>
  <si>
    <t>DS-FISM-F3-017-028/2021                          08/09/2021</t>
  </si>
  <si>
    <t>21/FISM17041-CP</t>
  </si>
  <si>
    <t>LOMAS DE LA LAGUNA</t>
  </si>
  <si>
    <t>21/FISM17042-CP</t>
  </si>
  <si>
    <t>AMPL. 12 DE DICIEMBRE</t>
  </si>
  <si>
    <t>INVERSION APROBADA</t>
  </si>
  <si>
    <t>TECHO FINANCIERO</t>
  </si>
  <si>
    <t>SALDO POR APROBAR</t>
  </si>
  <si>
    <t>H. XLII AYUNTAMIENTO CONSTITUCIONAL DE TEPIC</t>
  </si>
  <si>
    <t>REHABILITACIÓN DEL SISTEMA DE AGUA POTABLE EN AV. CENTRAL ENTRE CERRO DE LAS CRUCES Y CALLE CERRO DEL VIGIA.</t>
  </si>
  <si>
    <t>REHABILITACIÓN DEL SISTEMA DE ALCANTARILLADO SANITARIO EN CALLE REVOLUCIÓN PROLETARIA ENTRE RUBEN JARAMILLO Y JUANA DE ARCO</t>
  </si>
  <si>
    <t>REHABILITACIÓN DEL SISTEMA DE AGUA POTABLE EN CALLE REVOLUCIÓN PROLETARIA ENTRE RUBEN JARAMILLO Y JUANA DE ARCO</t>
  </si>
  <si>
    <t>REHABILITACIÓN DE EMPEDRADO AHOGADO CON MORTERO EN CALLE REYNA ISABEL ENTRE CALLE BELLAVISTA Y TRIBU BENJAMIN</t>
  </si>
  <si>
    <t>REHABILITACIÓN DE EMPEDRADO AHOGADO CON MORTERO EN CALLE MANUEL DOBLADO ENTRE AV. DIANA CAZADORA Y MANUEL LOZADA</t>
  </si>
  <si>
    <t>REHABILITACIÓN DE EMPEDRADO AHOGADO CON MORTERO EN CALLE FLOR DE AZALEA ENTRE CALLE MARGARITA Y CALLE FLOR DE LIRIO</t>
  </si>
  <si>
    <t>REHABILITACIÓN DE EMPEDRADO AHOGADO CON MORTERO AVENIDA DE LOS MARES ENTRE CALLE GOLONDRINA Y CALLE ESMERALDA</t>
  </si>
  <si>
    <t>REHABILITACIÓN DE EMPEDRADO AHOGADO NORMAL Y HUELLA DE CONCRETO CALLE PARTIDO LIBERAL ENTRE LIBRADO RIVERA Y GERANIO</t>
  </si>
  <si>
    <t>REHABILITACIÓN DE EMPEDRADO AHOGADO CON MORTERO CALLE PLATANO ENTRE BOULEVARD BELLAVISTA Y CALLE UNIÓN</t>
  </si>
  <si>
    <t>REHABILITACIÓN DE EMPEDRADO AHOGADO CON MORTERO CALLE LINDAVISTA ENTRE CALLE MANUEL LOZADA Y PROLONGACIÓN CHURUBUSCO</t>
  </si>
  <si>
    <t>REHABILITACIÓN DE EMPEDRADO NORMAL CALLE TONANTZIN ENTRE JUAN DIEGO Y CALLE MOCTEZUMA</t>
  </si>
  <si>
    <t>FONDO 3 PARA LA INFRAESTRUCTURA SOCIAL MUNICIPAL DEL RAMO GENERAL 33</t>
  </si>
  <si>
    <t>PUBLICACIÓN DEL CUARTO INFORME TRIMESTRAL  ACUMULADO (ENERO-DICIEMBRE) DE 2021</t>
  </si>
  <si>
    <t>FRACC. JACARANDAS</t>
  </si>
  <si>
    <t>REHABILITACIÓN DEL SISTEMA DE AGUA POTABLE EN CALLE LILA ENTRE PIRUL Y PARAISO</t>
  </si>
  <si>
    <t>ECOLOGISTAS</t>
  </si>
  <si>
    <t>VALLE DE NAYARIT</t>
  </si>
  <si>
    <t>VIVIENDA</t>
  </si>
  <si>
    <t>TEPIC</t>
  </si>
  <si>
    <t xml:space="preserve">REHABILITACIÓN DE CAMINOS SACACOSECHAS </t>
  </si>
  <si>
    <t>SANTIAGO DE POCHOTITÁN</t>
  </si>
  <si>
    <t>KM</t>
  </si>
  <si>
    <t>OTATISTE</t>
  </si>
  <si>
    <t>MESA DE PICACHOS</t>
  </si>
  <si>
    <t>LOS SALAZARES</t>
  </si>
  <si>
    <t>LOS OTATES</t>
  </si>
  <si>
    <t>LO DE GARCIA</t>
  </si>
  <si>
    <t>LAS PEÑITAS</t>
  </si>
  <si>
    <t>LAS PALOMAS</t>
  </si>
  <si>
    <t>LAS BLANCAS</t>
  </si>
  <si>
    <t>LA RESOLANA</t>
  </si>
  <si>
    <t>BENITO JUAREZ</t>
  </si>
  <si>
    <t>CALERA DE COFRADOS</t>
  </si>
  <si>
    <t>CERRO DE LOS TIGRES</t>
  </si>
  <si>
    <t>CATORCE DE MARZO</t>
  </si>
  <si>
    <t>EL JICOTE</t>
  </si>
  <si>
    <t>EL LIMON</t>
  </si>
  <si>
    <t>LA HERRADURA</t>
  </si>
  <si>
    <t>JESUS MARIA CORTE</t>
  </si>
  <si>
    <t>JUMATAN</t>
  </si>
  <si>
    <t>REHABILITACIÓN DEL SISTEMA DE ALCANTARILLADO SANITARIO EN CALLE LILA ENTRE PIRUL Y PARAISO</t>
  </si>
  <si>
    <t xml:space="preserve">PERS. </t>
  </si>
  <si>
    <t>DESARROLLO RURAL</t>
  </si>
  <si>
    <t>21/FISM17044-CP</t>
  </si>
  <si>
    <t>DS-FISM-F3-017-030/2021                                      11/10/2021</t>
  </si>
  <si>
    <t>21/FISM17043-CP</t>
  </si>
  <si>
    <t>DS-FISM-F3-017-029/2021                                      11/10/2021</t>
  </si>
  <si>
    <t>REHABILITACIÓN CON EMPEDRADO AHOGADO EN MORTERO CALLE LO DE LAMEDO ENTRE 29 DE FEBRERO Y SAN CAYETANO</t>
  </si>
  <si>
    <t>DS-FISM-F3-017-032/2021                          18/10/2021</t>
  </si>
  <si>
    <t>21/FISM17047-CP</t>
  </si>
  <si>
    <t>REHABILITACIÓN CON EMPEDRADO AHOGADO EN MORTERO CALLE VILLAS DE BRASIL ENTRE CALLE COPAL Y CALLE PROLONGACIÓN OJO DE AGUA</t>
  </si>
  <si>
    <t>21/FISM17048-CP</t>
  </si>
  <si>
    <t>DS-FISM-F3-017-031/2021                          18/10/2021</t>
  </si>
  <si>
    <t>21/FISM17045-CP</t>
  </si>
  <si>
    <t>REHABILITACIÓN DEL SISTEMA DE ALCANTARILLADO SANITARIO CALLE PLATANO ENTRE BOULEVARD BELLAVISTA Y CALLE UNIÓN</t>
  </si>
  <si>
    <t>AMPL. PARAISO</t>
  </si>
  <si>
    <t>REHABILITACIÓN DEL SISTEMA DE AGUA POTABLE CALLE PLATANO ENTRE BOULEVARD BELLAVISTA Y CALLE UNIÓN</t>
  </si>
  <si>
    <t>EL OCHO</t>
  </si>
  <si>
    <t>LOMA HERMOSA</t>
  </si>
  <si>
    <t>PRIETO CRISPIN</t>
  </si>
  <si>
    <t>SAN JUANITO</t>
  </si>
  <si>
    <t>ZITACUA</t>
  </si>
  <si>
    <t xml:space="preserve">DS-FISM-F3-017-005/2021                          31/03/2021                                          DS-FISM-F3-017-033/2021                                        22/10/2021               </t>
  </si>
  <si>
    <t>DS-FISM-F3-017-034/2021                          25/10/2021</t>
  </si>
  <si>
    <t>21/FISM17049-CP</t>
  </si>
  <si>
    <t>REHABILITACIÓN CON EMPEDRADO AHOGADO EN MORTERO CALLE MANUEL DOBLADO ENTRE CALLE MANUEL LOZADA Y CALLE LAZARO CARDENAS</t>
  </si>
  <si>
    <t xml:space="preserve">DS-FISM-F3-017-005/2021                          31/03/2021                                          DS-FISM-F3-017-035/2021                                        25/10/2021               </t>
  </si>
  <si>
    <t>FRANCISCO I. MADERO</t>
  </si>
  <si>
    <t xml:space="preserve">REHABILITACIÓN DEL SISTEMA DE AGUA POTABLE EN CALLE JULIO ZINCER ENTRE ROBERTO FIERRO Y PRIV.  JULIO ZINCER, PRIVADA JULIO ZINCER </t>
  </si>
  <si>
    <t>AVIACIÓN</t>
  </si>
  <si>
    <t>REHABILITACIÓN DEL SISTEMA DE ALCANTARILLADO SANITARIO EN CALLE ROBLE ENTRE PROLONGACIÓN TUXPAN Y SAUCE Y CALLE SAUCE ENTRE ROBLE Y AV. DE LAS PALMAS</t>
  </si>
  <si>
    <t>DEL BOSQUE</t>
  </si>
  <si>
    <t>REHABILITACIÓN DEL SISTEMA DE ALCANTARILLADO SANITARIO CALLE JULIO ZINCER ENTRE ROBERTO FIERRO Y PRIV. JULIO ZINCER, PRIVADA JULIO ZINCER</t>
  </si>
  <si>
    <t>REHABILITACIÓN DEL SISTEMA DE AGUA POTABLE EN CALLE ROBLE ENTRE PROLONGACIÓN TUXPAN Y SAUCE Y CALLE SAUCE ENTRE ROBLE Y AV. DE LAS PALMAS</t>
  </si>
  <si>
    <t>VALLE DEL COUNTRY</t>
  </si>
  <si>
    <t>BUROCRATA FEDERAL</t>
  </si>
  <si>
    <t>DS-FISM-F3-017-001/2021                  18/03/2021                                                DS-FISM-F3-017-036/2021                  05/11/2021</t>
  </si>
  <si>
    <t>DS-FISM-F3-017-007/2021                    27/04/2021                                                           DS-FISM-F3-017-037/2021                    05/11/2021</t>
  </si>
  <si>
    <t>DS-FISM-F3-017-007/2021                                        27/04/2021                                                   DS-FISM-F3-017-037/2021                    05/11/2021</t>
  </si>
  <si>
    <t>DS-FISM-F3-017-002/2021                        18/03/2021                                               DS-FISM-F3-017-038/2021                        05/11/2021</t>
  </si>
  <si>
    <t>DS-FISM-F3-017-010/2021                                        05/05/2021                                              DS-FISM-F3-017-039/2021                                        05/11/2021</t>
  </si>
  <si>
    <t>DS-FISM-F3-017-001/2021                  18/03/2021                                                DS-FISM-F3-017-040/2021                  05/11/2021</t>
  </si>
  <si>
    <t>DS-FISM-F3-017-006/2021             27/04/2021                                         S-FISM-F3-017-041/2021             05/11/2021</t>
  </si>
  <si>
    <t xml:space="preserve">DS-FISM-F3-017-008/2021                                        27/04/2021                                                 DS-FISM-F3-017-042/2021                                        08/11/2021      </t>
  </si>
  <si>
    <t>DS-FISM-F3-017-009/2021                                      05/05/2021                                                 DS-FISM-F3-017-043/2021                                     08/11/2021</t>
  </si>
  <si>
    <t>DS-FISM-F3-017-003/2021               26/03/2021                                                    DS-FISM-F3-017-044/2021               08/11/2021</t>
  </si>
  <si>
    <t>DS-FISM-F3-017-045/2021                                                        10/11/2021</t>
  </si>
  <si>
    <t>21/FISM17050-PR</t>
  </si>
  <si>
    <t>21/FISM17051-PR</t>
  </si>
  <si>
    <t>21/FISM17052-PR</t>
  </si>
  <si>
    <t>21/FISM17053-PR</t>
  </si>
  <si>
    <t>21/FISM17054-PR</t>
  </si>
  <si>
    <t>21/FISM17055-PR</t>
  </si>
  <si>
    <t>21/FISM17056-PR</t>
  </si>
  <si>
    <t>21/FISM17057-PR</t>
  </si>
  <si>
    <t>21/FISM17058-PR</t>
  </si>
  <si>
    <t>21/FISM17059-PR</t>
  </si>
  <si>
    <t>21/FISM17060-PR</t>
  </si>
  <si>
    <t>21/FISM17061-PR</t>
  </si>
  <si>
    <t>21/FISM17062-PR</t>
  </si>
  <si>
    <t>21/FISM17063-PR</t>
  </si>
  <si>
    <t>21/FISM17064-PR</t>
  </si>
  <si>
    <t>21/FISM17065-PR</t>
  </si>
  <si>
    <t>21/FISM17066-PR</t>
  </si>
  <si>
    <t>21/FISM17067-PR</t>
  </si>
  <si>
    <t>21/FISM17068-PR</t>
  </si>
  <si>
    <t>DS-FISM-F3-017-014/2021                                        11/05/2021                                                 DS-FISM-F3-017-047/2021                                       12/11/2021</t>
  </si>
  <si>
    <t>DS-FISM-F3-017-011/2021                                        06/05/2021                                               DS-FISM-F3-017-048/2021                                        12/11/2021</t>
  </si>
  <si>
    <t>DS-FISM-F3-017-052/2021                                      12/11/2021</t>
  </si>
  <si>
    <t>21/FISM17069-CP</t>
  </si>
  <si>
    <t>DS-FISM-F3-017-053/2021                                      12/11/2021</t>
  </si>
  <si>
    <t>21/FISM17070-CP</t>
  </si>
  <si>
    <t>DS-FISM-F3-017-054/2021                             23/11/2021</t>
  </si>
  <si>
    <t>21/FISM17071-CP</t>
  </si>
  <si>
    <t>DS-FISM-F3-017-055/2021                             23/11/2021</t>
  </si>
  <si>
    <t>21/FISM17072-CP</t>
  </si>
  <si>
    <t>DS-FISM-F3-017-056/2021                             23/11/2021</t>
  </si>
  <si>
    <t>21/FISM17073-CP</t>
  </si>
  <si>
    <t>DS-FISM-F3-017-056/2021                                      23/11/2021</t>
  </si>
  <si>
    <t>21/FISM17074-CP</t>
  </si>
  <si>
    <t>21/FISM17075-CP</t>
  </si>
  <si>
    <t>21/FISM17076-CP</t>
  </si>
  <si>
    <t>DS-FISM-F3-017-057/2021                                      23/11/2021</t>
  </si>
  <si>
    <t>21/FISM17077-CP</t>
  </si>
  <si>
    <t>REHABILITACIÓN DEL SISTEMA DE AGUA POTABLE EN CALLES MARIA CURIE ENTRE AV. REY NAYAR Y HERNANDEZ TERAN, SOCRATES ENTRE MARIA CURIE Y GASCON MERCADO, FRANCISCO I MADERO ENTRE MARIA CURIE Y GASCON MERCADO, PRIVADA MARIA CURIE, JARDIN DE LA COLONIA.</t>
  </si>
  <si>
    <t>DS-FISM-F3-017-057/2021                             23/11/2021</t>
  </si>
  <si>
    <t>21/FISM17078-CP</t>
  </si>
  <si>
    <t>DS-FISM-F3-017-004/2021           26/03/2021                                                 DS-FISM-F3-017-049/2021           12/11/2021</t>
  </si>
  <si>
    <t>AMPLIACIÓN DEL SISTEMA DE AGUA POTABLE EN CALLE LOMAS DE LABERINTO ENTRE CALLE FELIPE BERRIOZABAL Y CAJA DE AGUA</t>
  </si>
  <si>
    <t>AMPLIACIÓN DEL SISTEMA DE ALCANTARILLADO SANITARIO EN CALLE LOMAS DE LABERINTO ENTRE CALLE FELIPE BERRIOZABAL Y LA CAJA DEL AGUA</t>
  </si>
  <si>
    <t xml:space="preserve"> REHABILITACIÓN DEL SISTEMA DE ALCANTARILLADO SANITARIO EN CALLE JOSE M. RIVAS ALLENDE ENTRE CARLOS LINEO Y LIC. CELSO HUMBERTO DELGADO, CALLE ALEJANDRO RIVAS CURIEL ENTRE DATIL Y CIRCUITO JULIAN GASCON MERCADO</t>
  </si>
  <si>
    <t>DS-FISM-F3-017-012/2021                                        06/05/2021                                     DS-FISM-F3-017-050/2021                                        12/11/2021</t>
  </si>
  <si>
    <t>REHABILITACIÓN DEL SISTEMA DE AGUA POTABLE EN CALLE JOSE M. RIVAS ALLENDE ENTRE CARLOS LINEO Y LIC. CELSO HUMBERTO DELGADO, CALLE ALEJANDRO RIVAS CURIEL ENTRE DATIL Y CIRCUITO JULIAN GASCON MERCADO</t>
  </si>
  <si>
    <t>DS-FISM-F3-017-013/2021                                        11/05/2021                                          DS-FISM-F3-017-051/2021                                        12/11/2021</t>
  </si>
  <si>
    <t xml:space="preserve"> REHABILITACIÓN DEL SISTEMA DE ALCANTARILLADO SANITARIO EN ANDADOR ESTACIÓN ENTRE BOULEVARD COLOSIO Y CALLE TALLERES.</t>
  </si>
  <si>
    <t>REHABILITACIÓN DEL SISTEMA DE ALCANTARILLADO SANITARIO EN CALLE PUEBLO EN LUCHA ENTRE CALLE 20 DE NOVIEMBRE Y LAS VIAS DEL FF.CC.</t>
  </si>
  <si>
    <t>REHABILITACIÓN DEL SISTEMA DE ALCANTARILLADO SANITARIO DE LAS CALLES CIRCUITO MAR DE BERING, MAR CARIBE ENTRE CIRCUITO MAR DE BERING Y LAGO SUPERIOR, MAR DE NORTE.</t>
  </si>
  <si>
    <t>REHABILITACIÓN DEL SISTEMA DE ALCANTARILLADO SANITARIO EN CALLES: MARIA CURIE ENTRE AV. DEL REY NAYAR Y HERNANDEZ TERAN, PITAGORAS ENTRE AV. INSURGENTES Y MARIA CURIE, SOCRATES ENTRE MARIA CURIE Y GASCON MERCADO, FRANCISCO I MADERO ENTRE MARIA CURIE Y HERNANDEZ TERAN, PRIVADA MARIA CURIE, JARDIN DE LA COLONIA.</t>
  </si>
  <si>
    <t>REHABILITACIÓN DE EMPEDRADO AHOGADO CON MORTERO EN CALLE VILLA DE LINARES ENTRE CALLE COPAL Y CALLE PROL. OJO DE AGUA.</t>
  </si>
  <si>
    <t>21/FISM17046-PR</t>
  </si>
  <si>
    <t>DS-FISM-F3-017-046/2021                                                        10/11/2021</t>
  </si>
  <si>
    <t>DS-FISM-F3-017-060/2021                          26/11/2021</t>
  </si>
  <si>
    <t>21/FISM17085-CP</t>
  </si>
  <si>
    <t xml:space="preserve">CONSTRUCCIÓN DE TECHO FIRME </t>
  </si>
  <si>
    <t>21/FISM17086-CP</t>
  </si>
  <si>
    <t xml:space="preserve">CONSTRUCCIÓN DE TECHO FIRME  EN DIFERENTES COLONIAS DEL MUNICIPIO </t>
  </si>
  <si>
    <t>21/FISM17079-PR</t>
  </si>
  <si>
    <t>CONSTRUCCIÓN DE TECHO FIRME</t>
  </si>
  <si>
    <t>DS-FISM-F3-017-059/2021                          26/11/2021</t>
  </si>
  <si>
    <t>21/FISM17080-CP</t>
  </si>
  <si>
    <t>21/FISM17081-CP</t>
  </si>
  <si>
    <t>21/FISM17082-CP</t>
  </si>
  <si>
    <t>21/FISM17083-CP</t>
  </si>
  <si>
    <t>CONSTRUCCIÓN DE TECHO FIRME.</t>
  </si>
  <si>
    <t>21/FISM17084-CP</t>
  </si>
  <si>
    <t>21/FISM17087-CP</t>
  </si>
  <si>
    <t>DS-FISM-F3-017-062/2021                                                        06/12/2021</t>
  </si>
  <si>
    <t>CONSTRUCCIÓN DE TANQUES DE CAPACITACIÓN Y ALMACENAMIENTO</t>
  </si>
  <si>
    <t>CORA DE ABAJO</t>
  </si>
  <si>
    <t>DES. RURAL</t>
  </si>
  <si>
    <t>PZA.</t>
  </si>
  <si>
    <t>CANCELADA</t>
  </si>
  <si>
    <t>DS-FISM-F3-017-058/2021                             26/11/2021                                                         DS-FIMS-F3-017-061/2021                              01/12/2021</t>
  </si>
  <si>
    <t>AMPLIACIÓN DEL SISTEMA DE AGUA POTABLE EN CALLE GRANMA ENTRE MATANZA Y SANTIAGO, 26 DE JULIO ENTRE P. GIRON Y SANTA CLARA, FIDEL CASTRO ENTRE J. MARTI Y MONCADA.</t>
  </si>
  <si>
    <t>REHABILITACIÓN DEL SISTEMA DE AGUA POTABLE EN CALLES: CIRCUITO MAR DE BERING, MAR CARIBE ENTRE CIRCUITO MAR DE BERING Y LAGO SUPERIOR, MAR DEL NORTE, MAR DE CHINA ENTRE CIRCUITO MAR DE BERING Y LAGO SUPERIOR.</t>
  </si>
  <si>
    <t>REHABILITACIÓN CON EMPEDRADO AHOGADO EN MORTERO CALLE PAVO ENTRE CALLE  AGUILA Y CALLE GOLONDRINA</t>
  </si>
  <si>
    <t>REHABILITACIÓN CON EMPEDRADO AHOGADO EN MORTERO CALLE LINDAVISTA ENTRE CALLE 3 DE MAYO Y CANAL.</t>
  </si>
  <si>
    <t>REHABILITACIÓN  DE PAVIMENTO ASFALTICO EN CALLE HORTENCIA ENTRE CALLE GIRASOL Y PASEO DEL LAGO</t>
  </si>
  <si>
    <t>L.C. VIANEY ABRIL ANAYA MARTINEZ</t>
  </si>
  <si>
    <t>DIRECTORA DE DESARROLLO SOCIAL</t>
  </si>
  <si>
    <t>DS-FISM-F3-017-015/2021                          28/05/2021                                                     DS-FISM-F3-017-063/2021                          21/01/2022</t>
  </si>
  <si>
    <t>REHABILITACIÓN DEL SISTEMA DE ALCANTARILLADO SANITARIO EN CALLE PUEBLO EN LUCHA ENTRE CALLE 20 DE FEBRERO Y LAS VIAS DEL FF.CC.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</si>
</sst>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  <numFmt numFmtId="165" formatCode="_-* #,##0.00\ _€_-;\-* #,##0.00\ _€_-;_-* &quot;-&quot;??\ _€_-;_-@_-"/>
    <numFmt numFmtId="166" formatCode="_-* #,##0_-;\-* #,##0_-;_-* &quot;-&quot;??_-;_-@_-"/>
    <numFmt numFmtId="167" formatCode="_-* #,##0.00\ &quot;€&quot;_-;\-* #,##0.00\ &quot;€&quot;_-;_-* &quot;-&quot;??\ &quot;€&quot;_-;_-@_-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Arial"/>
      <family val="2"/>
    </font>
    <font>
      <b/>
      <sz val="7"/>
      <color rgb="FFFF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7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8"/>
      <color rgb="FF0099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11"/>
      <color indexed="8"/>
      <name val="Calibri"/>
      <family val="2"/>
    </font>
    <font>
      <b/>
      <sz val="20"/>
      <color indexed="23"/>
      <name val="Trajan Pro"/>
      <family val="1"/>
    </font>
    <font>
      <b/>
      <sz val="18"/>
      <color indexed="23"/>
      <name val="Trajan Pro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9">
    <xf numFmtId="0" fontId="0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9" fillId="0" borderId="0"/>
    <xf numFmtId="0" fontId="22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11">
    <xf numFmtId="0" fontId="0" fillId="0" borderId="0" xfId="0"/>
    <xf numFmtId="0" fontId="0" fillId="2" borderId="0" xfId="0" applyFill="1" applyBorder="1"/>
    <xf numFmtId="0" fontId="0" fillId="2" borderId="0" xfId="0" applyFill="1"/>
    <xf numFmtId="0" fontId="6" fillId="2" borderId="0" xfId="2" applyFont="1" applyFill="1" applyAlignment="1">
      <alignment horizontal="center" vertical="center" wrapText="1"/>
    </xf>
    <xf numFmtId="0" fontId="6" fillId="2" borderId="0" xfId="2" applyFont="1" applyFill="1" applyAlignment="1">
      <alignment horizontal="center" vertical="center"/>
    </xf>
    <xf numFmtId="4" fontId="7" fillId="2" borderId="3" xfId="2" applyNumberFormat="1" applyFont="1" applyFill="1" applyBorder="1" applyAlignment="1">
      <alignment horizontal="center" vertical="center" wrapText="1"/>
    </xf>
    <xf numFmtId="9" fontId="7" fillId="2" borderId="3" xfId="3" applyFont="1" applyFill="1" applyBorder="1" applyAlignment="1">
      <alignment horizontal="center" vertical="center" wrapText="1"/>
    </xf>
    <xf numFmtId="4" fontId="0" fillId="0" borderId="0" xfId="0" applyNumberFormat="1"/>
    <xf numFmtId="4" fontId="7" fillId="2" borderId="3" xfId="3" applyNumberFormat="1" applyFont="1" applyFill="1" applyBorder="1" applyAlignment="1">
      <alignment horizontal="center" vertical="center" wrapText="1"/>
    </xf>
    <xf numFmtId="2" fontId="8" fillId="2" borderId="5" xfId="2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2" fontId="11" fillId="2" borderId="5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right" vertical="center" wrapText="1"/>
    </xf>
    <xf numFmtId="4" fontId="13" fillId="2" borderId="3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2" fontId="12" fillId="2" borderId="3" xfId="0" applyNumberFormat="1" applyFont="1" applyFill="1" applyBorder="1" applyAlignment="1">
      <alignment vertical="center" wrapText="1"/>
    </xf>
    <xf numFmtId="0" fontId="7" fillId="2" borderId="0" xfId="2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right" vertical="center" wrapText="1"/>
    </xf>
    <xf numFmtId="4" fontId="14" fillId="0" borderId="3" xfId="0" applyNumberFormat="1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vertical="center" wrapText="1"/>
    </xf>
    <xf numFmtId="4" fontId="18" fillId="3" borderId="3" xfId="0" applyNumberFormat="1" applyFont="1" applyFill="1" applyBorder="1" applyAlignment="1">
      <alignment horizontal="right" vertical="center" wrapText="1"/>
    </xf>
    <xf numFmtId="4" fontId="18" fillId="3" borderId="11" xfId="0" applyNumberFormat="1" applyFont="1" applyFill="1" applyBorder="1" applyAlignment="1">
      <alignment horizontal="right" vertical="center" wrapText="1"/>
    </xf>
    <xf numFmtId="0" fontId="3" fillId="3" borderId="3" xfId="0" applyFont="1" applyFill="1" applyBorder="1"/>
    <xf numFmtId="2" fontId="3" fillId="3" borderId="3" xfId="0" applyNumberFormat="1" applyFont="1" applyFill="1" applyBorder="1"/>
    <xf numFmtId="4" fontId="3" fillId="3" borderId="3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4" fontId="19" fillId="3" borderId="3" xfId="0" applyNumberFormat="1" applyFont="1" applyFill="1" applyBorder="1" applyAlignment="1">
      <alignment horizontal="right" vertical="center" wrapText="1"/>
    </xf>
    <xf numFmtId="0" fontId="19" fillId="3" borderId="3" xfId="0" applyFont="1" applyFill="1" applyBorder="1" applyAlignment="1">
      <alignment horizontal="center" vertical="center" wrapText="1"/>
    </xf>
    <xf numFmtId="4" fontId="19" fillId="3" borderId="3" xfId="0" applyNumberFormat="1" applyFont="1" applyFill="1" applyBorder="1" applyAlignment="1">
      <alignment horizontal="center" vertical="center" wrapText="1"/>
    </xf>
    <xf numFmtId="3" fontId="19" fillId="3" borderId="3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20" fillId="0" borderId="3" xfId="0" applyFont="1" applyFill="1" applyBorder="1" applyAlignment="1">
      <alignment horizontal="center" vertical="center" wrapText="1"/>
    </xf>
    <xf numFmtId="4" fontId="21" fillId="3" borderId="3" xfId="0" applyNumberFormat="1" applyFont="1" applyFill="1" applyBorder="1" applyAlignment="1">
      <alignment horizontal="right" vertical="center" wrapText="1"/>
    </xf>
    <xf numFmtId="0" fontId="20" fillId="3" borderId="3" xfId="0" applyFont="1" applyFill="1" applyBorder="1" applyAlignment="1">
      <alignment horizontal="center" vertical="center" wrapText="1"/>
    </xf>
    <xf numFmtId="4" fontId="20" fillId="3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0" applyNumberFormat="1"/>
    <xf numFmtId="0" fontId="4" fillId="2" borderId="0" xfId="1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right" vertical="center" wrapText="1"/>
    </xf>
    <xf numFmtId="2" fontId="11" fillId="2" borderId="8" xfId="0" applyNumberFormat="1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14" fontId="11" fillId="2" borderId="3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/>
    </xf>
    <xf numFmtId="14" fontId="11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/>
    </xf>
    <xf numFmtId="4" fontId="3" fillId="3" borderId="5" xfId="0" applyNumberFormat="1" applyFont="1" applyFill="1" applyBorder="1" applyAlignment="1">
      <alignment horizontal="right" vertical="center" wrapText="1"/>
    </xf>
    <xf numFmtId="0" fontId="0" fillId="0" borderId="0" xfId="0" applyBorder="1"/>
    <xf numFmtId="2" fontId="0" fillId="0" borderId="0" xfId="0" applyNumberFormat="1" applyBorder="1"/>
    <xf numFmtId="0" fontId="23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5" fillId="2" borderId="1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 wrapText="1"/>
    </xf>
    <xf numFmtId="0" fontId="10" fillId="2" borderId="11" xfId="2" applyFont="1" applyFill="1" applyBorder="1" applyAlignment="1">
      <alignment horizontal="center" vertical="center" wrapText="1"/>
    </xf>
    <xf numFmtId="0" fontId="10" fillId="2" borderId="1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69">
    <cellStyle name="Euro" xfId="4" xr:uid="{00000000-0005-0000-0000-000000000000}"/>
    <cellStyle name="Millares 10" xfId="5" xr:uid="{00000000-0005-0000-0000-000001000000}"/>
    <cellStyle name="Millares 10 2" xfId="6" xr:uid="{00000000-0005-0000-0000-000002000000}"/>
    <cellStyle name="Millares 11" xfId="7" xr:uid="{00000000-0005-0000-0000-000003000000}"/>
    <cellStyle name="Millares 11 2" xfId="8" xr:uid="{00000000-0005-0000-0000-000004000000}"/>
    <cellStyle name="Millares 12" xfId="9" xr:uid="{00000000-0005-0000-0000-000005000000}"/>
    <cellStyle name="Millares 13" xfId="10" xr:uid="{00000000-0005-0000-0000-000006000000}"/>
    <cellStyle name="Millares 14" xfId="11" xr:uid="{00000000-0005-0000-0000-000007000000}"/>
    <cellStyle name="Millares 14 2" xfId="12" xr:uid="{00000000-0005-0000-0000-000008000000}"/>
    <cellStyle name="Millares 15" xfId="13" xr:uid="{00000000-0005-0000-0000-000009000000}"/>
    <cellStyle name="Millares 15 2" xfId="14" xr:uid="{00000000-0005-0000-0000-00000A000000}"/>
    <cellStyle name="Millares 2" xfId="15" xr:uid="{00000000-0005-0000-0000-00000B000000}"/>
    <cellStyle name="Millares 2 2" xfId="16" xr:uid="{00000000-0005-0000-0000-00000C000000}"/>
    <cellStyle name="Millares 3" xfId="17" xr:uid="{00000000-0005-0000-0000-00000D000000}"/>
    <cellStyle name="Millares 3 2" xfId="18" xr:uid="{00000000-0005-0000-0000-00000E000000}"/>
    <cellStyle name="Millares 3 3" xfId="19" xr:uid="{00000000-0005-0000-0000-00000F000000}"/>
    <cellStyle name="Millares 3 3 2" xfId="20" xr:uid="{00000000-0005-0000-0000-000010000000}"/>
    <cellStyle name="Millares 3 4" xfId="21" xr:uid="{00000000-0005-0000-0000-000011000000}"/>
    <cellStyle name="Millares 4" xfId="22" xr:uid="{00000000-0005-0000-0000-000012000000}"/>
    <cellStyle name="Millares 5" xfId="23" xr:uid="{00000000-0005-0000-0000-000013000000}"/>
    <cellStyle name="Millares 6" xfId="24" xr:uid="{00000000-0005-0000-0000-000014000000}"/>
    <cellStyle name="Millares 7" xfId="25" xr:uid="{00000000-0005-0000-0000-000015000000}"/>
    <cellStyle name="Millares 7 2" xfId="26" xr:uid="{00000000-0005-0000-0000-000016000000}"/>
    <cellStyle name="Millares 7 3" xfId="27" xr:uid="{00000000-0005-0000-0000-000017000000}"/>
    <cellStyle name="Millares 7 4" xfId="28" xr:uid="{00000000-0005-0000-0000-000018000000}"/>
    <cellStyle name="Millares 7 4 2" xfId="29" xr:uid="{00000000-0005-0000-0000-000019000000}"/>
    <cellStyle name="Millares 7 5" xfId="30" xr:uid="{00000000-0005-0000-0000-00001A000000}"/>
    <cellStyle name="Millares 7 5 2" xfId="31" xr:uid="{00000000-0005-0000-0000-00001B000000}"/>
    <cellStyle name="Millares 8" xfId="32" xr:uid="{00000000-0005-0000-0000-00001C000000}"/>
    <cellStyle name="Millares 8 2" xfId="33" xr:uid="{00000000-0005-0000-0000-00001D000000}"/>
    <cellStyle name="Millares 9" xfId="34" xr:uid="{00000000-0005-0000-0000-00001E000000}"/>
    <cellStyle name="Moneda 2" xfId="35" xr:uid="{00000000-0005-0000-0000-00001F000000}"/>
    <cellStyle name="Moneda 2 2" xfId="36" xr:uid="{00000000-0005-0000-0000-000020000000}"/>
    <cellStyle name="Moneda 3" xfId="37" xr:uid="{00000000-0005-0000-0000-000021000000}"/>
    <cellStyle name="Moneda 4" xfId="38" xr:uid="{00000000-0005-0000-0000-000022000000}"/>
    <cellStyle name="Normal" xfId="0" builtinId="0"/>
    <cellStyle name="Normal 10" xfId="2" xr:uid="{00000000-0005-0000-0000-000024000000}"/>
    <cellStyle name="Normal 10 2" xfId="39" xr:uid="{00000000-0005-0000-0000-000025000000}"/>
    <cellStyle name="Normal 2" xfId="40" xr:uid="{00000000-0005-0000-0000-000026000000}"/>
    <cellStyle name="Normal 2 2" xfId="41" xr:uid="{00000000-0005-0000-0000-000027000000}"/>
    <cellStyle name="Normal 2 2 2" xfId="42" xr:uid="{00000000-0005-0000-0000-000028000000}"/>
    <cellStyle name="Normal 2 3" xfId="43" xr:uid="{00000000-0005-0000-0000-000029000000}"/>
    <cellStyle name="Normal 3" xfId="44" xr:uid="{00000000-0005-0000-0000-00002A000000}"/>
    <cellStyle name="Normal 3 2" xfId="45" xr:uid="{00000000-0005-0000-0000-00002B000000}"/>
    <cellStyle name="Normal 4" xfId="46" xr:uid="{00000000-0005-0000-0000-00002C000000}"/>
    <cellStyle name="Normal 4 2" xfId="47" xr:uid="{00000000-0005-0000-0000-00002D000000}"/>
    <cellStyle name="Normal 5" xfId="48" xr:uid="{00000000-0005-0000-0000-00002E000000}"/>
    <cellStyle name="Normal 6" xfId="49" xr:uid="{00000000-0005-0000-0000-00002F000000}"/>
    <cellStyle name="Normal 7" xfId="50" xr:uid="{00000000-0005-0000-0000-000030000000}"/>
    <cellStyle name="Normal 7 2" xfId="51" xr:uid="{00000000-0005-0000-0000-000031000000}"/>
    <cellStyle name="Normal 7 3" xfId="52" xr:uid="{00000000-0005-0000-0000-000032000000}"/>
    <cellStyle name="Normal 8" xfId="53" xr:uid="{00000000-0005-0000-0000-000033000000}"/>
    <cellStyle name="Normal 8 2" xfId="54" xr:uid="{00000000-0005-0000-0000-000034000000}"/>
    <cellStyle name="Normal 9" xfId="55" xr:uid="{00000000-0005-0000-0000-000035000000}"/>
    <cellStyle name="Normal_REFRENDOS Y FONDO 3-comparativo-COPIA" xfId="1" xr:uid="{00000000-0005-0000-0000-000036000000}"/>
    <cellStyle name="Porcentual 10" xfId="56" xr:uid="{00000000-0005-0000-0000-000037000000}"/>
    <cellStyle name="Porcentual 10 2" xfId="3" xr:uid="{00000000-0005-0000-0000-000038000000}"/>
    <cellStyle name="Porcentual 2" xfId="57" xr:uid="{00000000-0005-0000-0000-000039000000}"/>
    <cellStyle name="Porcentual 3" xfId="58" xr:uid="{00000000-0005-0000-0000-00003A000000}"/>
    <cellStyle name="Porcentual 3 2" xfId="59" xr:uid="{00000000-0005-0000-0000-00003B000000}"/>
    <cellStyle name="Porcentual 4" xfId="60" xr:uid="{00000000-0005-0000-0000-00003C000000}"/>
    <cellStyle name="Porcentual 5" xfId="61" xr:uid="{00000000-0005-0000-0000-00003D000000}"/>
    <cellStyle name="Porcentual 6" xfId="62" xr:uid="{00000000-0005-0000-0000-00003E000000}"/>
    <cellStyle name="Porcentual 7" xfId="63" xr:uid="{00000000-0005-0000-0000-00003F000000}"/>
    <cellStyle name="Porcentual 7 2" xfId="64" xr:uid="{00000000-0005-0000-0000-000040000000}"/>
    <cellStyle name="Porcentual 8" xfId="65" xr:uid="{00000000-0005-0000-0000-000041000000}"/>
    <cellStyle name="Porcentual 8 2" xfId="66" xr:uid="{00000000-0005-0000-0000-000042000000}"/>
    <cellStyle name="Porcentual 9" xfId="67" xr:uid="{00000000-0005-0000-0000-000043000000}"/>
    <cellStyle name="Porcentual 9 2" xfId="68" xr:uid="{00000000-0005-0000-0000-00004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0</xdr:rowOff>
    </xdr:from>
    <xdr:to>
      <xdr:col>3</xdr:col>
      <xdr:colOff>704850</xdr:colOff>
      <xdr:row>1</xdr:row>
      <xdr:rowOff>123825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1950" y="0"/>
          <a:ext cx="1838325" cy="381000"/>
        </a:xfrm>
        <a:prstGeom prst="rect">
          <a:avLst/>
        </a:prstGeom>
        <a:ln/>
      </xdr:spPr>
    </xdr:pic>
    <xdr:clientData/>
  </xdr:twoCellAnchor>
  <xdr:twoCellAnchor editAs="oneCell">
    <xdr:from>
      <xdr:col>15</xdr:col>
      <xdr:colOff>95250</xdr:colOff>
      <xdr:row>0</xdr:row>
      <xdr:rowOff>0</xdr:rowOff>
    </xdr:from>
    <xdr:to>
      <xdr:col>20</xdr:col>
      <xdr:colOff>91946</xdr:colOff>
      <xdr:row>1</xdr:row>
      <xdr:rowOff>123825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839450" y="0"/>
          <a:ext cx="1838325" cy="381000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0</xdr:rowOff>
    </xdr:from>
    <xdr:to>
      <xdr:col>3</xdr:col>
      <xdr:colOff>704850</xdr:colOff>
      <xdr:row>1</xdr:row>
      <xdr:rowOff>123825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DD0FAA90-79DD-4319-8517-3DE866E3B87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6725" y="0"/>
          <a:ext cx="1838325" cy="381000"/>
        </a:xfrm>
        <a:prstGeom prst="rect">
          <a:avLst/>
        </a:prstGeom>
        <a:ln/>
      </xdr:spPr>
    </xdr:pic>
    <xdr:clientData/>
  </xdr:twoCellAnchor>
  <xdr:twoCellAnchor editAs="oneCell">
    <xdr:from>
      <xdr:col>15</xdr:col>
      <xdr:colOff>95250</xdr:colOff>
      <xdr:row>0</xdr:row>
      <xdr:rowOff>0</xdr:rowOff>
    </xdr:from>
    <xdr:to>
      <xdr:col>20</xdr:col>
      <xdr:colOff>91946</xdr:colOff>
      <xdr:row>1</xdr:row>
      <xdr:rowOff>123825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ADD1BF70-A74B-4CCB-809E-4B68CE35619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296650" y="0"/>
          <a:ext cx="1835021" cy="3810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Z117"/>
  <sheetViews>
    <sheetView tabSelected="1" topLeftCell="A34" zoomScale="98" zoomScaleNormal="98" zoomScaleSheetLayoutView="89" workbookViewId="0">
      <selection activeCell="G36" sqref="G36"/>
    </sheetView>
  </sheetViews>
  <sheetFormatPr baseColWidth="10" defaultRowHeight="12.75"/>
  <cols>
    <col min="1" max="1" width="5.140625" style="1" customWidth="1"/>
    <col min="2" max="2" width="1.5703125" style="1" customWidth="1"/>
    <col min="3" max="3" width="17.28515625" style="48" customWidth="1"/>
    <col min="4" max="4" width="12.5703125" style="48" customWidth="1"/>
    <col min="5" max="5" width="28" customWidth="1"/>
    <col min="6" max="6" width="11.85546875" style="48" customWidth="1"/>
    <col min="7" max="7" width="8" style="48" customWidth="1"/>
    <col min="8" max="8" width="12.85546875" customWidth="1"/>
    <col min="9" max="9" width="11.28515625" customWidth="1"/>
    <col min="10" max="10" width="9.140625" style="7" customWidth="1"/>
    <col min="11" max="11" width="13.28515625" customWidth="1"/>
    <col min="12" max="12" width="11.28515625" customWidth="1"/>
    <col min="13" max="13" width="9.42578125" customWidth="1"/>
    <col min="14" max="14" width="6.5703125" customWidth="1"/>
    <col min="15" max="15" width="9.7109375" style="49" customWidth="1"/>
    <col min="16" max="16" width="7" customWidth="1"/>
    <col min="17" max="17" width="5.5703125" customWidth="1"/>
    <col min="18" max="18" width="5.42578125" customWidth="1"/>
    <col min="19" max="19" width="9.5703125" customWidth="1"/>
    <col min="20" max="20" width="0.140625" hidden="1" customWidth="1"/>
    <col min="21" max="21" width="11.7109375" bestFit="1" customWidth="1"/>
  </cols>
  <sheetData>
    <row r="1" spans="1:24" ht="20.25" customHeight="1">
      <c r="C1" s="84" t="s">
        <v>141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4" ht="30" customHeight="1">
      <c r="C2" s="85" t="s">
        <v>154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2"/>
      <c r="V2" s="2"/>
      <c r="W2" s="2"/>
      <c r="X2" s="2"/>
    </row>
    <row r="3" spans="1:24">
      <c r="C3" s="86" t="s">
        <v>153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2"/>
      <c r="V3" s="2"/>
      <c r="W3" s="2"/>
      <c r="X3" s="2"/>
    </row>
    <row r="4" spans="1:24"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2"/>
      <c r="V4" s="2"/>
      <c r="W4" s="2"/>
      <c r="X4" s="2"/>
    </row>
    <row r="5" spans="1:24" ht="15"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U5" s="2"/>
      <c r="V5" s="2"/>
      <c r="W5" s="2"/>
      <c r="X5" s="2"/>
    </row>
    <row r="6" spans="1:24" ht="15"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U6" s="2"/>
      <c r="V6" s="2"/>
      <c r="W6" s="2"/>
      <c r="X6" s="2"/>
    </row>
    <row r="7" spans="1:24" ht="3" customHeight="1">
      <c r="C7" s="3"/>
      <c r="D7" s="3"/>
      <c r="E7" s="4"/>
      <c r="F7" s="4"/>
      <c r="G7" s="4"/>
      <c r="H7" s="4"/>
      <c r="I7" s="4"/>
      <c r="J7" s="105"/>
      <c r="K7" s="105"/>
      <c r="L7" s="105"/>
      <c r="M7" s="105"/>
      <c r="N7" s="105"/>
      <c r="O7" s="105"/>
      <c r="P7" s="105"/>
      <c r="Q7" s="105"/>
      <c r="R7" s="105"/>
      <c r="S7" s="105"/>
      <c r="U7" s="2"/>
      <c r="V7" s="2"/>
      <c r="W7" s="2"/>
      <c r="X7" s="2"/>
    </row>
    <row r="8" spans="1:24" ht="12.75" customHeight="1">
      <c r="C8" s="87" t="s">
        <v>0</v>
      </c>
      <c r="D8" s="87" t="s">
        <v>1</v>
      </c>
      <c r="E8" s="87" t="s">
        <v>2</v>
      </c>
      <c r="F8" s="92" t="s">
        <v>3</v>
      </c>
      <c r="G8" s="95" t="s">
        <v>4</v>
      </c>
      <c r="H8" s="98" t="s">
        <v>5</v>
      </c>
      <c r="I8" s="98"/>
      <c r="J8" s="98"/>
      <c r="K8" s="98"/>
      <c r="L8" s="65"/>
      <c r="M8" s="87" t="s">
        <v>6</v>
      </c>
      <c r="N8" s="88" t="s">
        <v>7</v>
      </c>
      <c r="O8" s="89"/>
      <c r="P8" s="88" t="s">
        <v>8</v>
      </c>
      <c r="Q8" s="89"/>
      <c r="R8" s="92" t="s">
        <v>9</v>
      </c>
      <c r="S8" s="87" t="s">
        <v>10</v>
      </c>
      <c r="U8" s="2"/>
      <c r="V8" s="2"/>
      <c r="W8" s="2"/>
      <c r="X8" s="2"/>
    </row>
    <row r="9" spans="1:24" ht="22.5">
      <c r="C9" s="87"/>
      <c r="D9" s="87"/>
      <c r="E9" s="87"/>
      <c r="F9" s="93"/>
      <c r="G9" s="96"/>
      <c r="H9" s="63" t="s">
        <v>11</v>
      </c>
      <c r="I9" s="63" t="s">
        <v>12</v>
      </c>
      <c r="J9" s="5" t="s">
        <v>13</v>
      </c>
      <c r="K9" s="6" t="s">
        <v>14</v>
      </c>
      <c r="L9" s="63" t="s">
        <v>15</v>
      </c>
      <c r="M9" s="87"/>
      <c r="N9" s="90"/>
      <c r="O9" s="91"/>
      <c r="P9" s="90"/>
      <c r="Q9" s="91"/>
      <c r="R9" s="93"/>
      <c r="S9" s="87"/>
      <c r="U9" s="7"/>
    </row>
    <row r="10" spans="1:24" ht="18">
      <c r="C10" s="87"/>
      <c r="D10" s="87"/>
      <c r="E10" s="87"/>
      <c r="F10" s="94"/>
      <c r="G10" s="97"/>
      <c r="H10" s="6"/>
      <c r="I10" s="6"/>
      <c r="J10" s="8"/>
      <c r="K10" s="6"/>
      <c r="L10" s="6"/>
      <c r="M10" s="87"/>
      <c r="N10" s="64" t="s">
        <v>16</v>
      </c>
      <c r="O10" s="9" t="s">
        <v>17</v>
      </c>
      <c r="P10" s="64" t="s">
        <v>18</v>
      </c>
      <c r="Q10" s="64" t="s">
        <v>17</v>
      </c>
      <c r="R10" s="94"/>
      <c r="S10" s="87"/>
    </row>
    <row r="11" spans="1:24" ht="12.75" customHeight="1">
      <c r="C11" s="107" t="s">
        <v>19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9"/>
    </row>
    <row r="12" spans="1:24" s="1" customFormat="1" ht="77.25" customHeight="1">
      <c r="A12" s="54"/>
      <c r="B12" s="54"/>
      <c r="C12" s="71" t="s">
        <v>223</v>
      </c>
      <c r="D12" s="10" t="s">
        <v>20</v>
      </c>
      <c r="E12" s="11" t="s">
        <v>142</v>
      </c>
      <c r="F12" s="12" t="s">
        <v>21</v>
      </c>
      <c r="G12" s="12" t="s">
        <v>22</v>
      </c>
      <c r="H12" s="13">
        <v>325539.40999999997</v>
      </c>
      <c r="I12" s="13">
        <v>847.08</v>
      </c>
      <c r="J12" s="13"/>
      <c r="K12" s="14">
        <f>H12-I12+J12</f>
        <v>324692.32999999996</v>
      </c>
      <c r="L12" s="13"/>
      <c r="M12" s="12" t="s">
        <v>23</v>
      </c>
      <c r="N12" s="12" t="s">
        <v>24</v>
      </c>
      <c r="O12" s="15">
        <v>326</v>
      </c>
      <c r="P12" s="12" t="s">
        <v>25</v>
      </c>
      <c r="Q12" s="12">
        <v>55</v>
      </c>
      <c r="R12" s="12">
        <v>79</v>
      </c>
      <c r="S12" s="12" t="s">
        <v>26</v>
      </c>
    </row>
    <row r="13" spans="1:24" s="1" customFormat="1" ht="76.5" customHeight="1">
      <c r="A13" s="54"/>
      <c r="B13" s="54"/>
      <c r="C13" s="71" t="s">
        <v>218</v>
      </c>
      <c r="D13" s="10" t="s">
        <v>27</v>
      </c>
      <c r="E13" s="11" t="s">
        <v>305</v>
      </c>
      <c r="F13" s="12" t="s">
        <v>28</v>
      </c>
      <c r="G13" s="12" t="s">
        <v>22</v>
      </c>
      <c r="H13" s="13">
        <v>348973.8</v>
      </c>
      <c r="I13" s="13">
        <v>1240.8599999999999</v>
      </c>
      <c r="J13" s="13"/>
      <c r="K13" s="14">
        <f t="shared" ref="K13:K56" si="0">H13-I13+J13</f>
        <v>347732.94</v>
      </c>
      <c r="L13" s="13"/>
      <c r="M13" s="12" t="s">
        <v>23</v>
      </c>
      <c r="N13" s="12" t="s">
        <v>24</v>
      </c>
      <c r="O13" s="15">
        <v>365</v>
      </c>
      <c r="P13" s="12" t="s">
        <v>25</v>
      </c>
      <c r="Q13" s="12">
        <v>113</v>
      </c>
      <c r="R13" s="12">
        <v>83</v>
      </c>
      <c r="S13" s="12" t="s">
        <v>26</v>
      </c>
    </row>
    <row r="14" spans="1:24" s="1" customFormat="1" ht="72" customHeight="1">
      <c r="A14" s="54"/>
      <c r="B14" s="54"/>
      <c r="C14" s="71" t="s">
        <v>221</v>
      </c>
      <c r="D14" s="10" t="s">
        <v>29</v>
      </c>
      <c r="E14" s="11" t="s">
        <v>30</v>
      </c>
      <c r="F14" s="12" t="s">
        <v>21</v>
      </c>
      <c r="G14" s="12" t="s">
        <v>22</v>
      </c>
      <c r="H14" s="13">
        <v>929478.86</v>
      </c>
      <c r="I14" s="13">
        <v>46079.17</v>
      </c>
      <c r="J14" s="13"/>
      <c r="K14" s="14">
        <f t="shared" si="0"/>
        <v>883399.69</v>
      </c>
      <c r="L14" s="13"/>
      <c r="M14" s="12" t="s">
        <v>23</v>
      </c>
      <c r="N14" s="12" t="s">
        <v>24</v>
      </c>
      <c r="O14" s="15">
        <v>324.3</v>
      </c>
      <c r="P14" s="12" t="s">
        <v>25</v>
      </c>
      <c r="Q14" s="12">
        <v>55</v>
      </c>
      <c r="R14" s="12">
        <v>297</v>
      </c>
      <c r="S14" s="12" t="s">
        <v>26</v>
      </c>
    </row>
    <row r="15" spans="1:24" s="1" customFormat="1" ht="72.75" customHeight="1">
      <c r="A15" s="54"/>
      <c r="B15" s="54"/>
      <c r="C15" s="71" t="s">
        <v>227</v>
      </c>
      <c r="D15" s="10" t="s">
        <v>31</v>
      </c>
      <c r="E15" s="11" t="s">
        <v>32</v>
      </c>
      <c r="F15" s="12" t="s">
        <v>33</v>
      </c>
      <c r="G15" s="12" t="s">
        <v>22</v>
      </c>
      <c r="H15" s="13">
        <v>1790213.65</v>
      </c>
      <c r="I15" s="13">
        <v>49395.45</v>
      </c>
      <c r="J15" s="13"/>
      <c r="K15" s="14">
        <f t="shared" si="0"/>
        <v>1740818.2</v>
      </c>
      <c r="L15" s="13"/>
      <c r="M15" s="12" t="s">
        <v>23</v>
      </c>
      <c r="N15" s="12" t="s">
        <v>24</v>
      </c>
      <c r="O15" s="15">
        <v>742.5</v>
      </c>
      <c r="P15" s="12" t="s">
        <v>25</v>
      </c>
      <c r="Q15" s="12">
        <v>109</v>
      </c>
      <c r="R15" s="12">
        <v>256</v>
      </c>
      <c r="S15" s="12" t="s">
        <v>26</v>
      </c>
    </row>
    <row r="16" spans="1:24" s="1" customFormat="1" ht="69.75" customHeight="1">
      <c r="A16" s="54"/>
      <c r="B16" s="54"/>
      <c r="C16" s="71" t="s">
        <v>269</v>
      </c>
      <c r="D16" s="10" t="s">
        <v>34</v>
      </c>
      <c r="E16" s="11" t="s">
        <v>35</v>
      </c>
      <c r="F16" s="12" t="s">
        <v>33</v>
      </c>
      <c r="G16" s="12" t="s">
        <v>22</v>
      </c>
      <c r="H16" s="13">
        <v>546552.1</v>
      </c>
      <c r="I16" s="13">
        <v>25207.13</v>
      </c>
      <c r="J16" s="13"/>
      <c r="K16" s="14">
        <f t="shared" si="0"/>
        <v>521344.97</v>
      </c>
      <c r="L16" s="13"/>
      <c r="M16" s="12" t="s">
        <v>23</v>
      </c>
      <c r="N16" s="12" t="s">
        <v>24</v>
      </c>
      <c r="O16" s="15">
        <v>324.3</v>
      </c>
      <c r="P16" s="12" t="s">
        <v>25</v>
      </c>
      <c r="Q16" s="12">
        <v>55</v>
      </c>
      <c r="R16" s="12">
        <v>297</v>
      </c>
      <c r="S16" s="12" t="s">
        <v>26</v>
      </c>
    </row>
    <row r="17" spans="1:19" s="1" customFormat="1" ht="41.25" customHeight="1">
      <c r="A17" s="54"/>
      <c r="B17" s="54"/>
      <c r="C17" s="71" t="s">
        <v>36</v>
      </c>
      <c r="D17" s="10" t="s">
        <v>37</v>
      </c>
      <c r="E17" s="11" t="s">
        <v>38</v>
      </c>
      <c r="F17" s="12" t="s">
        <v>39</v>
      </c>
      <c r="G17" s="12" t="s">
        <v>22</v>
      </c>
      <c r="H17" s="13">
        <v>293869.06</v>
      </c>
      <c r="I17" s="13"/>
      <c r="J17" s="13"/>
      <c r="K17" s="14">
        <f t="shared" si="0"/>
        <v>293869.06</v>
      </c>
      <c r="L17" s="13"/>
      <c r="M17" s="12" t="s">
        <v>23</v>
      </c>
      <c r="N17" s="12" t="s">
        <v>24</v>
      </c>
      <c r="O17" s="15">
        <v>165.1</v>
      </c>
      <c r="P17" s="12" t="s">
        <v>25</v>
      </c>
      <c r="Q17" s="12">
        <v>134</v>
      </c>
      <c r="R17" s="12">
        <v>75</v>
      </c>
      <c r="S17" s="12" t="s">
        <v>26</v>
      </c>
    </row>
    <row r="18" spans="1:19" s="1" customFormat="1" ht="66.75" customHeight="1">
      <c r="A18" s="54"/>
      <c r="B18" s="54"/>
      <c r="C18" s="71" t="s">
        <v>224</v>
      </c>
      <c r="D18" s="10" t="s">
        <v>40</v>
      </c>
      <c r="E18" s="11" t="s">
        <v>270</v>
      </c>
      <c r="F18" s="12" t="s">
        <v>41</v>
      </c>
      <c r="G18" s="12" t="s">
        <v>22</v>
      </c>
      <c r="H18" s="13">
        <v>1083876.33</v>
      </c>
      <c r="I18" s="13">
        <v>6423.09</v>
      </c>
      <c r="J18" s="13"/>
      <c r="K18" s="14">
        <f t="shared" si="0"/>
        <v>1077453.24</v>
      </c>
      <c r="L18" s="13"/>
      <c r="M18" s="12" t="s">
        <v>23</v>
      </c>
      <c r="N18" s="12" t="s">
        <v>24</v>
      </c>
      <c r="O18" s="15">
        <v>511.5</v>
      </c>
      <c r="P18" s="12" t="s">
        <v>25</v>
      </c>
      <c r="Q18" s="12">
        <v>97</v>
      </c>
      <c r="R18" s="12">
        <v>186</v>
      </c>
      <c r="S18" s="12" t="s">
        <v>26</v>
      </c>
    </row>
    <row r="19" spans="1:19" s="1" customFormat="1" ht="41.25" customHeight="1">
      <c r="A19" s="54"/>
      <c r="B19" s="54"/>
      <c r="C19" s="71" t="s">
        <v>42</v>
      </c>
      <c r="D19" s="10" t="s">
        <v>43</v>
      </c>
      <c r="E19" s="11" t="s">
        <v>44</v>
      </c>
      <c r="F19" s="12" t="s">
        <v>39</v>
      </c>
      <c r="G19" s="12" t="s">
        <v>22</v>
      </c>
      <c r="H19" s="13">
        <v>644481.86</v>
      </c>
      <c r="I19" s="13"/>
      <c r="J19" s="13"/>
      <c r="K19" s="14">
        <f t="shared" si="0"/>
        <v>644481.86</v>
      </c>
      <c r="L19" s="13"/>
      <c r="M19" s="12" t="s">
        <v>23</v>
      </c>
      <c r="N19" s="12" t="s">
        <v>24</v>
      </c>
      <c r="O19" s="15">
        <v>152.69999999999999</v>
      </c>
      <c r="P19" s="12" t="s">
        <v>25</v>
      </c>
      <c r="Q19" s="12">
        <v>135</v>
      </c>
      <c r="R19" s="12">
        <v>204</v>
      </c>
      <c r="S19" s="12" t="s">
        <v>26</v>
      </c>
    </row>
    <row r="20" spans="1:19" s="1" customFormat="1" ht="72.75" customHeight="1">
      <c r="A20" s="54"/>
      <c r="B20" s="54"/>
      <c r="C20" s="71" t="s">
        <v>219</v>
      </c>
      <c r="D20" s="10" t="s">
        <v>45</v>
      </c>
      <c r="E20" s="11" t="s">
        <v>46</v>
      </c>
      <c r="F20" s="12" t="s">
        <v>47</v>
      </c>
      <c r="G20" s="12" t="s">
        <v>22</v>
      </c>
      <c r="H20" s="13">
        <v>543061.26</v>
      </c>
      <c r="I20" s="13">
        <v>1216.93</v>
      </c>
      <c r="J20" s="13"/>
      <c r="K20" s="14">
        <f t="shared" si="0"/>
        <v>541844.32999999996</v>
      </c>
      <c r="L20" s="13"/>
      <c r="M20" s="12" t="s">
        <v>23</v>
      </c>
      <c r="N20" s="12" t="s">
        <v>24</v>
      </c>
      <c r="O20" s="15">
        <v>93.7</v>
      </c>
      <c r="P20" s="12" t="s">
        <v>25</v>
      </c>
      <c r="Q20" s="12">
        <v>80</v>
      </c>
      <c r="R20" s="12">
        <v>141</v>
      </c>
      <c r="S20" s="12" t="s">
        <v>26</v>
      </c>
    </row>
    <row r="21" spans="1:19" s="2" customFormat="1" ht="75.75" customHeight="1">
      <c r="A21" s="54"/>
      <c r="B21" s="54"/>
      <c r="C21" s="10" t="s">
        <v>220</v>
      </c>
      <c r="D21" s="10" t="s">
        <v>48</v>
      </c>
      <c r="E21" s="16" t="s">
        <v>271</v>
      </c>
      <c r="F21" s="17" t="s">
        <v>41</v>
      </c>
      <c r="G21" s="17" t="s">
        <v>22</v>
      </c>
      <c r="H21" s="13">
        <v>1147578.33</v>
      </c>
      <c r="I21" s="13">
        <v>5450.61</v>
      </c>
      <c r="J21" s="13"/>
      <c r="K21" s="14">
        <f t="shared" si="0"/>
        <v>1142127.72</v>
      </c>
      <c r="L21" s="13"/>
      <c r="M21" s="12" t="s">
        <v>23</v>
      </c>
      <c r="N21" s="12" t="s">
        <v>24</v>
      </c>
      <c r="O21" s="15">
        <v>481.8</v>
      </c>
      <c r="P21" s="12" t="s">
        <v>25</v>
      </c>
      <c r="Q21" s="12">
        <v>97</v>
      </c>
      <c r="R21" s="12">
        <v>335</v>
      </c>
      <c r="S21" s="12" t="s">
        <v>26</v>
      </c>
    </row>
    <row r="22" spans="1:19" s="2" customFormat="1" ht="44.25" customHeight="1">
      <c r="A22" s="54"/>
      <c r="B22" s="54"/>
      <c r="C22" s="10" t="s">
        <v>225</v>
      </c>
      <c r="D22" s="10" t="s">
        <v>49</v>
      </c>
      <c r="E22" s="16" t="s">
        <v>50</v>
      </c>
      <c r="F22" s="17" t="s">
        <v>47</v>
      </c>
      <c r="G22" s="17" t="s">
        <v>22</v>
      </c>
      <c r="H22" s="13">
        <v>435907.34</v>
      </c>
      <c r="I22" s="13">
        <v>3227.94</v>
      </c>
      <c r="J22" s="13"/>
      <c r="K22" s="14">
        <f t="shared" si="0"/>
        <v>432679.4</v>
      </c>
      <c r="L22" s="13"/>
      <c r="M22" s="12" t="s">
        <v>23</v>
      </c>
      <c r="N22" s="12" t="s">
        <v>24</v>
      </c>
      <c r="O22" s="15">
        <v>116.1</v>
      </c>
      <c r="P22" s="12" t="s">
        <v>25</v>
      </c>
      <c r="Q22" s="12">
        <v>80</v>
      </c>
      <c r="R22" s="12">
        <v>79</v>
      </c>
      <c r="S22" s="12" t="s">
        <v>26</v>
      </c>
    </row>
    <row r="23" spans="1:19" s="2" customFormat="1" ht="70.5" customHeight="1">
      <c r="A23" s="54"/>
      <c r="B23" s="54"/>
      <c r="C23" s="10" t="s">
        <v>226</v>
      </c>
      <c r="D23" s="10" t="s">
        <v>51</v>
      </c>
      <c r="E23" s="16" t="s">
        <v>52</v>
      </c>
      <c r="F23" s="17" t="s">
        <v>53</v>
      </c>
      <c r="G23" s="17" t="s">
        <v>22</v>
      </c>
      <c r="H23" s="13">
        <v>1035842.31</v>
      </c>
      <c r="I23" s="13">
        <v>7267.43</v>
      </c>
      <c r="J23" s="13"/>
      <c r="K23" s="14">
        <f t="shared" si="0"/>
        <v>1028574.88</v>
      </c>
      <c r="L23" s="13"/>
      <c r="M23" s="12" t="s">
        <v>23</v>
      </c>
      <c r="N23" s="12" t="s">
        <v>24</v>
      </c>
      <c r="O23" s="15">
        <v>232.6</v>
      </c>
      <c r="P23" s="12" t="s">
        <v>25</v>
      </c>
      <c r="Q23" s="12">
        <v>193</v>
      </c>
      <c r="R23" s="12">
        <v>180</v>
      </c>
      <c r="S23" s="12" t="s">
        <v>26</v>
      </c>
    </row>
    <row r="24" spans="1:19" s="2" customFormat="1" ht="76.5" customHeight="1">
      <c r="A24" s="54"/>
      <c r="B24" s="54"/>
      <c r="C24" s="10" t="s">
        <v>222</v>
      </c>
      <c r="D24" s="10" t="s">
        <v>54</v>
      </c>
      <c r="E24" s="16" t="s">
        <v>55</v>
      </c>
      <c r="F24" s="17" t="s">
        <v>53</v>
      </c>
      <c r="G24" s="17" t="s">
        <v>22</v>
      </c>
      <c r="H24" s="13">
        <v>1155873.71</v>
      </c>
      <c r="I24" s="13">
        <v>11919.25</v>
      </c>
      <c r="J24" s="13"/>
      <c r="K24" s="14">
        <f t="shared" si="0"/>
        <v>1143954.46</v>
      </c>
      <c r="L24" s="13"/>
      <c r="M24" s="12" t="s">
        <v>23</v>
      </c>
      <c r="N24" s="12" t="s">
        <v>24</v>
      </c>
      <c r="O24" s="15">
        <v>216</v>
      </c>
      <c r="P24" s="12" t="s">
        <v>25</v>
      </c>
      <c r="Q24" s="12">
        <v>193</v>
      </c>
      <c r="R24" s="12">
        <v>315</v>
      </c>
      <c r="S24" s="12" t="s">
        <v>26</v>
      </c>
    </row>
    <row r="25" spans="1:19" s="2" customFormat="1" ht="74.25" customHeight="1">
      <c r="A25" s="54"/>
      <c r="B25" s="54"/>
      <c r="C25" s="10" t="s">
        <v>249</v>
      </c>
      <c r="D25" s="10" t="s">
        <v>56</v>
      </c>
      <c r="E25" s="16" t="s">
        <v>272</v>
      </c>
      <c r="F25" s="17" t="s">
        <v>57</v>
      </c>
      <c r="G25" s="17" t="s">
        <v>22</v>
      </c>
      <c r="H25" s="13">
        <v>623262.61</v>
      </c>
      <c r="I25" s="13">
        <v>106766.33</v>
      </c>
      <c r="J25" s="13"/>
      <c r="K25" s="14">
        <f t="shared" si="0"/>
        <v>516496.27999999997</v>
      </c>
      <c r="L25" s="13"/>
      <c r="M25" s="12" t="s">
        <v>23</v>
      </c>
      <c r="N25" s="12" t="s">
        <v>24</v>
      </c>
      <c r="O25" s="15">
        <v>199.7</v>
      </c>
      <c r="P25" s="12" t="s">
        <v>25</v>
      </c>
      <c r="Q25" s="12">
        <v>101</v>
      </c>
      <c r="R25" s="12">
        <v>156</v>
      </c>
      <c r="S25" s="12" t="s">
        <v>26</v>
      </c>
    </row>
    <row r="26" spans="1:19" s="2" customFormat="1" ht="70.5" customHeight="1">
      <c r="A26" s="54"/>
      <c r="B26" s="54"/>
      <c r="C26" s="10" t="s">
        <v>273</v>
      </c>
      <c r="D26" s="10" t="s">
        <v>58</v>
      </c>
      <c r="E26" s="16" t="s">
        <v>274</v>
      </c>
      <c r="F26" s="17" t="s">
        <v>57</v>
      </c>
      <c r="G26" s="17" t="s">
        <v>22</v>
      </c>
      <c r="H26" s="13">
        <v>322172.77</v>
      </c>
      <c r="I26" s="13">
        <v>58899.26</v>
      </c>
      <c r="J26" s="13"/>
      <c r="K26" s="14">
        <f t="shared" si="0"/>
        <v>263273.51</v>
      </c>
      <c r="L26" s="13"/>
      <c r="M26" s="12" t="s">
        <v>23</v>
      </c>
      <c r="N26" s="12" t="s">
        <v>24</v>
      </c>
      <c r="O26" s="15">
        <v>204</v>
      </c>
      <c r="P26" s="12" t="s">
        <v>25</v>
      </c>
      <c r="Q26" s="12">
        <v>101</v>
      </c>
      <c r="R26" s="12">
        <v>65</v>
      </c>
      <c r="S26" s="12" t="s">
        <v>26</v>
      </c>
    </row>
    <row r="27" spans="1:19" s="2" customFormat="1" ht="70.5" customHeight="1">
      <c r="A27" s="54"/>
      <c r="B27" s="54"/>
      <c r="C27" s="10" t="s">
        <v>275</v>
      </c>
      <c r="D27" s="10" t="s">
        <v>59</v>
      </c>
      <c r="E27" s="16" t="s">
        <v>60</v>
      </c>
      <c r="F27" s="17" t="s">
        <v>61</v>
      </c>
      <c r="G27" s="17" t="s">
        <v>22</v>
      </c>
      <c r="H27" s="13">
        <v>671089.39</v>
      </c>
      <c r="I27" s="13">
        <v>1805.73</v>
      </c>
      <c r="J27" s="13"/>
      <c r="K27" s="14">
        <f t="shared" si="0"/>
        <v>669283.66</v>
      </c>
      <c r="L27" s="13"/>
      <c r="M27" s="12" t="s">
        <v>23</v>
      </c>
      <c r="N27" s="12" t="s">
        <v>24</v>
      </c>
      <c r="O27" s="15">
        <v>116.1</v>
      </c>
      <c r="P27" s="12" t="s">
        <v>25</v>
      </c>
      <c r="Q27" s="12">
        <v>188</v>
      </c>
      <c r="R27" s="12">
        <v>119</v>
      </c>
      <c r="S27" s="12" t="s">
        <v>26</v>
      </c>
    </row>
    <row r="28" spans="1:19" s="2" customFormat="1" ht="67.5" customHeight="1">
      <c r="A28" s="54"/>
      <c r="B28" s="54"/>
      <c r="C28" s="10" t="s">
        <v>248</v>
      </c>
      <c r="D28" s="10" t="s">
        <v>62</v>
      </c>
      <c r="E28" s="16" t="s">
        <v>276</v>
      </c>
      <c r="F28" s="17" t="s">
        <v>63</v>
      </c>
      <c r="G28" s="17" t="s">
        <v>22</v>
      </c>
      <c r="H28" s="13">
        <v>1320295.23</v>
      </c>
      <c r="I28" s="13">
        <v>1996.68</v>
      </c>
      <c r="J28" s="13"/>
      <c r="K28" s="14">
        <f t="shared" si="0"/>
        <v>1318298.55</v>
      </c>
      <c r="L28" s="13"/>
      <c r="M28" s="12" t="s">
        <v>23</v>
      </c>
      <c r="N28" s="12" t="s">
        <v>24</v>
      </c>
      <c r="O28" s="15">
        <v>297</v>
      </c>
      <c r="P28" s="12" t="s">
        <v>25</v>
      </c>
      <c r="Q28" s="12">
        <v>188</v>
      </c>
      <c r="R28" s="12">
        <v>332</v>
      </c>
      <c r="S28" s="12" t="s">
        <v>26</v>
      </c>
    </row>
    <row r="29" spans="1:19" s="2" customFormat="1" ht="67.5" customHeight="1">
      <c r="A29" s="54"/>
      <c r="B29" s="54"/>
      <c r="C29" s="10" t="s">
        <v>64</v>
      </c>
      <c r="D29" s="10" t="s">
        <v>65</v>
      </c>
      <c r="E29" s="16" t="s">
        <v>66</v>
      </c>
      <c r="F29" s="17" t="s">
        <v>67</v>
      </c>
      <c r="G29" s="17" t="s">
        <v>22</v>
      </c>
      <c r="H29" s="13">
        <v>2940242.14</v>
      </c>
      <c r="I29" s="13"/>
      <c r="J29" s="13"/>
      <c r="K29" s="14">
        <f t="shared" si="0"/>
        <v>2940242.14</v>
      </c>
      <c r="L29" s="13"/>
      <c r="M29" s="12" t="s">
        <v>23</v>
      </c>
      <c r="N29" s="12" t="s">
        <v>68</v>
      </c>
      <c r="O29" s="15">
        <v>149.44999999999999</v>
      </c>
      <c r="P29" s="12" t="s">
        <v>25</v>
      </c>
      <c r="Q29" s="12">
        <v>168</v>
      </c>
      <c r="R29" s="12">
        <v>1186</v>
      </c>
      <c r="S29" s="12" t="s">
        <v>26</v>
      </c>
    </row>
    <row r="30" spans="1:19" s="2" customFormat="1" ht="67.5" customHeight="1">
      <c r="A30" s="54"/>
      <c r="B30" s="54"/>
      <c r="C30" s="10" t="s">
        <v>69</v>
      </c>
      <c r="D30" s="10" t="s">
        <v>70</v>
      </c>
      <c r="E30" s="16" t="s">
        <v>71</v>
      </c>
      <c r="F30" s="17" t="s">
        <v>72</v>
      </c>
      <c r="G30" s="17" t="s">
        <v>22</v>
      </c>
      <c r="H30" s="13">
        <v>8974571.4399999995</v>
      </c>
      <c r="I30" s="13"/>
      <c r="J30" s="13"/>
      <c r="K30" s="14">
        <f t="shared" si="0"/>
        <v>8974571.4399999995</v>
      </c>
      <c r="L30" s="13"/>
      <c r="M30" s="12" t="s">
        <v>23</v>
      </c>
      <c r="N30" s="12" t="s">
        <v>73</v>
      </c>
      <c r="O30" s="15">
        <v>1</v>
      </c>
      <c r="P30" s="12" t="s">
        <v>25</v>
      </c>
      <c r="Q30" s="12">
        <v>823</v>
      </c>
      <c r="R30" s="12">
        <v>1186</v>
      </c>
      <c r="S30" s="12" t="s">
        <v>26</v>
      </c>
    </row>
    <row r="31" spans="1:19" s="2" customFormat="1" ht="67.5" customHeight="1">
      <c r="A31" s="54"/>
      <c r="B31" s="54"/>
      <c r="C31" s="10" t="s">
        <v>74</v>
      </c>
      <c r="D31" s="10" t="s">
        <v>75</v>
      </c>
      <c r="E31" s="16" t="s">
        <v>143</v>
      </c>
      <c r="F31" s="17" t="s">
        <v>76</v>
      </c>
      <c r="G31" s="17" t="s">
        <v>22</v>
      </c>
      <c r="H31" s="13">
        <v>529328.71</v>
      </c>
      <c r="I31" s="13"/>
      <c r="J31" s="13"/>
      <c r="K31" s="14">
        <f t="shared" si="0"/>
        <v>529328.71</v>
      </c>
      <c r="L31" s="13"/>
      <c r="M31" s="12" t="s">
        <v>23</v>
      </c>
      <c r="N31" s="12" t="s">
        <v>24</v>
      </c>
      <c r="O31" s="15">
        <v>113.9</v>
      </c>
      <c r="P31" s="12" t="s">
        <v>25</v>
      </c>
      <c r="Q31" s="12">
        <v>76</v>
      </c>
      <c r="R31" s="12">
        <v>332</v>
      </c>
      <c r="S31" s="12" t="s">
        <v>26</v>
      </c>
    </row>
    <row r="32" spans="1:19" s="2" customFormat="1" ht="67.5" customHeight="1">
      <c r="A32" s="54"/>
      <c r="B32" s="54"/>
      <c r="C32" s="10" t="s">
        <v>77</v>
      </c>
      <c r="D32" s="10" t="s">
        <v>78</v>
      </c>
      <c r="E32" s="16" t="s">
        <v>144</v>
      </c>
      <c r="F32" s="17" t="s">
        <v>76</v>
      </c>
      <c r="G32" s="17" t="s">
        <v>22</v>
      </c>
      <c r="H32" s="13">
        <v>220403.8</v>
      </c>
      <c r="I32" s="13"/>
      <c r="J32" s="13"/>
      <c r="K32" s="14">
        <f t="shared" si="0"/>
        <v>220403.8</v>
      </c>
      <c r="L32" s="13"/>
      <c r="M32" s="12" t="s">
        <v>23</v>
      </c>
      <c r="N32" s="12" t="s">
        <v>24</v>
      </c>
      <c r="O32" s="15">
        <v>105</v>
      </c>
      <c r="P32" s="12" t="s">
        <v>25</v>
      </c>
      <c r="Q32" s="12">
        <v>76</v>
      </c>
      <c r="R32" s="12">
        <v>37</v>
      </c>
      <c r="S32" s="12" t="s">
        <v>26</v>
      </c>
    </row>
    <row r="33" spans="1:19" s="2" customFormat="1" ht="67.5" customHeight="1">
      <c r="A33" s="54"/>
      <c r="B33" s="54"/>
      <c r="C33" s="10" t="s">
        <v>79</v>
      </c>
      <c r="D33" s="10" t="s">
        <v>80</v>
      </c>
      <c r="E33" s="16" t="s">
        <v>81</v>
      </c>
      <c r="F33" s="17" t="s">
        <v>82</v>
      </c>
      <c r="G33" s="17" t="s">
        <v>22</v>
      </c>
      <c r="H33" s="13">
        <v>621575.65</v>
      </c>
      <c r="I33" s="13"/>
      <c r="J33" s="13"/>
      <c r="K33" s="14">
        <f t="shared" si="0"/>
        <v>621575.65</v>
      </c>
      <c r="L33" s="13"/>
      <c r="M33" s="12" t="s">
        <v>23</v>
      </c>
      <c r="N33" s="12" t="s">
        <v>24</v>
      </c>
      <c r="O33" s="15">
        <v>279.39999999999998</v>
      </c>
      <c r="P33" s="12" t="s">
        <v>25</v>
      </c>
      <c r="Q33" s="12">
        <v>281</v>
      </c>
      <c r="R33" s="12">
        <v>148</v>
      </c>
      <c r="S33" s="12" t="s">
        <v>26</v>
      </c>
    </row>
    <row r="34" spans="1:19" s="2" customFormat="1" ht="51.75" customHeight="1">
      <c r="A34" s="54"/>
      <c r="B34" s="54"/>
      <c r="C34" s="10" t="s">
        <v>79</v>
      </c>
      <c r="D34" s="10" t="s">
        <v>83</v>
      </c>
      <c r="E34" s="16" t="s">
        <v>84</v>
      </c>
      <c r="F34" s="17" t="s">
        <v>85</v>
      </c>
      <c r="G34" s="17" t="s">
        <v>22</v>
      </c>
      <c r="H34" s="13">
        <v>564692.07999999996</v>
      </c>
      <c r="I34" s="13"/>
      <c r="J34" s="13"/>
      <c r="K34" s="14">
        <f t="shared" si="0"/>
        <v>564692.07999999996</v>
      </c>
      <c r="L34" s="13"/>
      <c r="M34" s="12" t="s">
        <v>23</v>
      </c>
      <c r="N34" s="12" t="s">
        <v>24</v>
      </c>
      <c r="O34" s="15">
        <v>305.10000000000002</v>
      </c>
      <c r="P34" s="12" t="s">
        <v>25</v>
      </c>
      <c r="Q34" s="12">
        <v>126</v>
      </c>
      <c r="R34" s="12">
        <v>123</v>
      </c>
      <c r="S34" s="12" t="s">
        <v>26</v>
      </c>
    </row>
    <row r="35" spans="1:19" s="2" customFormat="1" ht="54.75" customHeight="1">
      <c r="A35" s="54"/>
      <c r="B35" s="54"/>
      <c r="C35" s="10" t="s">
        <v>86</v>
      </c>
      <c r="D35" s="10" t="s">
        <v>87</v>
      </c>
      <c r="E35" s="16" t="s">
        <v>88</v>
      </c>
      <c r="F35" s="17" t="s">
        <v>82</v>
      </c>
      <c r="G35" s="17" t="s">
        <v>22</v>
      </c>
      <c r="H35" s="13">
        <v>1208331.55</v>
      </c>
      <c r="I35" s="13"/>
      <c r="J35" s="13"/>
      <c r="K35" s="14">
        <f t="shared" si="0"/>
        <v>1208331.55</v>
      </c>
      <c r="L35" s="13"/>
      <c r="M35" s="12" t="s">
        <v>23</v>
      </c>
      <c r="N35" s="12" t="s">
        <v>24</v>
      </c>
      <c r="O35" s="15">
        <v>268.7</v>
      </c>
      <c r="P35" s="12" t="s">
        <v>25</v>
      </c>
      <c r="Q35" s="12">
        <v>281</v>
      </c>
      <c r="R35" s="12">
        <v>378</v>
      </c>
      <c r="S35" s="12" t="s">
        <v>26</v>
      </c>
    </row>
    <row r="36" spans="1:19" s="2" customFormat="1" ht="50.25" customHeight="1">
      <c r="A36" s="54"/>
      <c r="B36" s="54"/>
      <c r="C36" s="10" t="s">
        <v>86</v>
      </c>
      <c r="D36" s="10" t="s">
        <v>89</v>
      </c>
      <c r="E36" s="16" t="s">
        <v>313</v>
      </c>
      <c r="F36" s="17" t="s">
        <v>85</v>
      </c>
      <c r="G36" s="17" t="s">
        <v>22</v>
      </c>
      <c r="H36" s="13">
        <v>1421435.65</v>
      </c>
      <c r="I36" s="13"/>
      <c r="J36" s="13"/>
      <c r="K36" s="14">
        <f t="shared" si="0"/>
        <v>1421435.65</v>
      </c>
      <c r="L36" s="13"/>
      <c r="M36" s="12" t="s">
        <v>23</v>
      </c>
      <c r="N36" s="12" t="s">
        <v>24</v>
      </c>
      <c r="O36" s="15">
        <v>284.5</v>
      </c>
      <c r="P36" s="12" t="s">
        <v>25</v>
      </c>
      <c r="Q36" s="12">
        <v>126</v>
      </c>
      <c r="R36" s="12">
        <v>413</v>
      </c>
      <c r="S36" s="12" t="s">
        <v>26</v>
      </c>
    </row>
    <row r="37" spans="1:19" s="2" customFormat="1" ht="54" customHeight="1">
      <c r="A37" s="54"/>
      <c r="B37" s="54"/>
      <c r="C37" s="10" t="s">
        <v>90</v>
      </c>
      <c r="D37" s="10" t="s">
        <v>91</v>
      </c>
      <c r="E37" s="16" t="s">
        <v>92</v>
      </c>
      <c r="F37" s="17" t="s">
        <v>57</v>
      </c>
      <c r="G37" s="17" t="s">
        <v>22</v>
      </c>
      <c r="H37" s="13">
        <v>218513.21</v>
      </c>
      <c r="I37" s="13"/>
      <c r="J37" s="13"/>
      <c r="K37" s="14">
        <f t="shared" si="0"/>
        <v>218513.21</v>
      </c>
      <c r="L37" s="13"/>
      <c r="M37" s="12" t="s">
        <v>23</v>
      </c>
      <c r="N37" s="12" t="s">
        <v>24</v>
      </c>
      <c r="O37" s="15">
        <v>137</v>
      </c>
      <c r="P37" s="12" t="s">
        <v>25</v>
      </c>
      <c r="Q37" s="12">
        <v>80</v>
      </c>
      <c r="R37" s="12">
        <v>41</v>
      </c>
      <c r="S37" s="12" t="s">
        <v>26</v>
      </c>
    </row>
    <row r="38" spans="1:19" s="2" customFormat="1" ht="51" customHeight="1">
      <c r="A38" s="54"/>
      <c r="B38" s="54"/>
      <c r="C38" s="10" t="s">
        <v>93</v>
      </c>
      <c r="D38" s="10" t="s">
        <v>94</v>
      </c>
      <c r="E38" s="16" t="s">
        <v>95</v>
      </c>
      <c r="F38" s="17" t="s">
        <v>57</v>
      </c>
      <c r="G38" s="17" t="s">
        <v>22</v>
      </c>
      <c r="H38" s="13">
        <v>463573.78</v>
      </c>
      <c r="I38" s="13"/>
      <c r="J38" s="13"/>
      <c r="K38" s="14">
        <f t="shared" si="0"/>
        <v>463573.78</v>
      </c>
      <c r="L38" s="13"/>
      <c r="M38" s="12" t="s">
        <v>23</v>
      </c>
      <c r="N38" s="12" t="s">
        <v>24</v>
      </c>
      <c r="O38" s="15">
        <v>132.69999999999999</v>
      </c>
      <c r="P38" s="12" t="s">
        <v>25</v>
      </c>
      <c r="Q38" s="12">
        <v>80</v>
      </c>
      <c r="R38" s="12">
        <v>106</v>
      </c>
      <c r="S38" s="12" t="s">
        <v>26</v>
      </c>
    </row>
    <row r="39" spans="1:19" s="2" customFormat="1" ht="51" customHeight="1">
      <c r="A39" s="54"/>
      <c r="B39" s="54"/>
      <c r="C39" s="10" t="s">
        <v>96</v>
      </c>
      <c r="D39" s="10" t="s">
        <v>97</v>
      </c>
      <c r="E39" s="16" t="s">
        <v>98</v>
      </c>
      <c r="F39" s="17" t="s">
        <v>99</v>
      </c>
      <c r="G39" s="17" t="s">
        <v>22</v>
      </c>
      <c r="H39" s="13">
        <v>1830503.63</v>
      </c>
      <c r="I39" s="13"/>
      <c r="J39" s="13"/>
      <c r="K39" s="14">
        <f t="shared" si="0"/>
        <v>1830503.63</v>
      </c>
      <c r="L39" s="13"/>
      <c r="M39" s="12" t="s">
        <v>23</v>
      </c>
      <c r="N39" s="12" t="s">
        <v>24</v>
      </c>
      <c r="O39" s="15">
        <v>345.1</v>
      </c>
      <c r="P39" s="12" t="s">
        <v>25</v>
      </c>
      <c r="Q39" s="12">
        <v>298</v>
      </c>
      <c r="R39" s="12">
        <v>515</v>
      </c>
      <c r="S39" s="12" t="s">
        <v>26</v>
      </c>
    </row>
    <row r="40" spans="1:19" s="2" customFormat="1" ht="62.25" customHeight="1">
      <c r="A40" s="54"/>
      <c r="B40" s="54"/>
      <c r="C40" s="10" t="s">
        <v>96</v>
      </c>
      <c r="D40" s="10" t="s">
        <v>100</v>
      </c>
      <c r="E40" s="16" t="s">
        <v>101</v>
      </c>
      <c r="F40" s="17" t="s">
        <v>102</v>
      </c>
      <c r="G40" s="17" t="s">
        <v>22</v>
      </c>
      <c r="H40" s="13">
        <v>425643.89</v>
      </c>
      <c r="I40" s="13"/>
      <c r="J40" s="13"/>
      <c r="K40" s="14">
        <f t="shared" si="0"/>
        <v>425643.89</v>
      </c>
      <c r="L40" s="13"/>
      <c r="M40" s="12" t="s">
        <v>23</v>
      </c>
      <c r="N40" s="12" t="s">
        <v>24</v>
      </c>
      <c r="O40" s="15">
        <v>72.3</v>
      </c>
      <c r="P40" s="12" t="s">
        <v>25</v>
      </c>
      <c r="Q40" s="12">
        <v>42</v>
      </c>
      <c r="R40" s="12">
        <v>94</v>
      </c>
      <c r="S40" s="12" t="s">
        <v>26</v>
      </c>
    </row>
    <row r="41" spans="1:19" s="2" customFormat="1" ht="53.25" customHeight="1">
      <c r="A41" s="54"/>
      <c r="B41" s="54"/>
      <c r="C41" s="10" t="s">
        <v>96</v>
      </c>
      <c r="D41" s="10" t="s">
        <v>103</v>
      </c>
      <c r="E41" s="16" t="s">
        <v>104</v>
      </c>
      <c r="F41" s="17" t="s">
        <v>105</v>
      </c>
      <c r="G41" s="17" t="s">
        <v>22</v>
      </c>
      <c r="H41" s="13">
        <v>563926.46</v>
      </c>
      <c r="I41" s="13"/>
      <c r="J41" s="13"/>
      <c r="K41" s="14">
        <f t="shared" si="0"/>
        <v>563926.46</v>
      </c>
      <c r="L41" s="13"/>
      <c r="M41" s="12" t="s">
        <v>23</v>
      </c>
      <c r="N41" s="12" t="s">
        <v>24</v>
      </c>
      <c r="O41" s="15">
        <v>110</v>
      </c>
      <c r="P41" s="12" t="s">
        <v>25</v>
      </c>
      <c r="Q41" s="12">
        <v>88</v>
      </c>
      <c r="R41" s="12">
        <v>149</v>
      </c>
      <c r="S41" s="12" t="s">
        <v>26</v>
      </c>
    </row>
    <row r="42" spans="1:19" s="2" customFormat="1" ht="49.5" customHeight="1">
      <c r="A42" s="54"/>
      <c r="B42" s="54"/>
      <c r="C42" s="10" t="s">
        <v>106</v>
      </c>
      <c r="D42" s="10" t="s">
        <v>107</v>
      </c>
      <c r="E42" s="16" t="s">
        <v>108</v>
      </c>
      <c r="F42" s="17" t="s">
        <v>99</v>
      </c>
      <c r="G42" s="17" t="s">
        <v>22</v>
      </c>
      <c r="H42" s="13">
        <v>844311.72</v>
      </c>
      <c r="I42" s="13"/>
      <c r="J42" s="13"/>
      <c r="K42" s="14">
        <f t="shared" si="0"/>
        <v>844311.72</v>
      </c>
      <c r="L42" s="13"/>
      <c r="M42" s="12" t="s">
        <v>23</v>
      </c>
      <c r="N42" s="12" t="s">
        <v>24</v>
      </c>
      <c r="O42" s="15">
        <v>329</v>
      </c>
      <c r="P42" s="12" t="s">
        <v>25</v>
      </c>
      <c r="Q42" s="12">
        <v>298</v>
      </c>
      <c r="R42" s="12">
        <v>139</v>
      </c>
      <c r="S42" s="12" t="s">
        <v>26</v>
      </c>
    </row>
    <row r="43" spans="1:19" s="2" customFormat="1" ht="52.5" customHeight="1">
      <c r="A43" s="54"/>
      <c r="B43" s="54"/>
      <c r="C43" s="10" t="s">
        <v>106</v>
      </c>
      <c r="D43" s="10" t="s">
        <v>109</v>
      </c>
      <c r="E43" s="16" t="s">
        <v>110</v>
      </c>
      <c r="F43" s="17" t="s">
        <v>102</v>
      </c>
      <c r="G43" s="17" t="s">
        <v>22</v>
      </c>
      <c r="H43" s="13">
        <v>165408.19</v>
      </c>
      <c r="I43" s="13"/>
      <c r="J43" s="13"/>
      <c r="K43" s="14">
        <f t="shared" si="0"/>
        <v>165408.19</v>
      </c>
      <c r="L43" s="13"/>
      <c r="M43" s="12" t="s">
        <v>23</v>
      </c>
      <c r="N43" s="12" t="s">
        <v>24</v>
      </c>
      <c r="O43" s="15">
        <v>80</v>
      </c>
      <c r="P43" s="12" t="s">
        <v>25</v>
      </c>
      <c r="Q43" s="12">
        <v>42</v>
      </c>
      <c r="R43" s="12">
        <v>26</v>
      </c>
      <c r="S43" s="12" t="s">
        <v>26</v>
      </c>
    </row>
    <row r="44" spans="1:19" s="2" customFormat="1" ht="49.5" customHeight="1">
      <c r="A44" s="54"/>
      <c r="B44" s="54"/>
      <c r="C44" s="10" t="s">
        <v>106</v>
      </c>
      <c r="D44" s="10" t="s">
        <v>111</v>
      </c>
      <c r="E44" s="16" t="s">
        <v>112</v>
      </c>
      <c r="F44" s="17" t="s">
        <v>105</v>
      </c>
      <c r="G44" s="17" t="s">
        <v>22</v>
      </c>
      <c r="H44" s="13">
        <v>277325.99</v>
      </c>
      <c r="I44" s="13"/>
      <c r="J44" s="13"/>
      <c r="K44" s="14">
        <f t="shared" si="0"/>
        <v>277325.99</v>
      </c>
      <c r="L44" s="13"/>
      <c r="M44" s="12" t="s">
        <v>23</v>
      </c>
      <c r="N44" s="12" t="s">
        <v>24</v>
      </c>
      <c r="O44" s="15">
        <v>105</v>
      </c>
      <c r="P44" s="12" t="s">
        <v>25</v>
      </c>
      <c r="Q44" s="12">
        <v>88</v>
      </c>
      <c r="R44" s="12">
        <v>47</v>
      </c>
      <c r="S44" s="12" t="s">
        <v>26</v>
      </c>
    </row>
    <row r="45" spans="1:19" s="2" customFormat="1" ht="49.5" customHeight="1">
      <c r="A45" s="54"/>
      <c r="B45" s="54"/>
      <c r="C45" s="10" t="s">
        <v>188</v>
      </c>
      <c r="D45" s="52" t="s">
        <v>187</v>
      </c>
      <c r="E45" s="16" t="s">
        <v>156</v>
      </c>
      <c r="F45" s="17" t="s">
        <v>155</v>
      </c>
      <c r="G45" s="17" t="s">
        <v>22</v>
      </c>
      <c r="H45" s="13">
        <v>492596.22</v>
      </c>
      <c r="I45" s="13"/>
      <c r="J45" s="13"/>
      <c r="K45" s="14">
        <f t="shared" si="0"/>
        <v>492596.22</v>
      </c>
      <c r="L45" s="13"/>
      <c r="M45" s="12" t="s">
        <v>23</v>
      </c>
      <c r="N45" s="12" t="s">
        <v>24</v>
      </c>
      <c r="O45" s="15">
        <v>160</v>
      </c>
      <c r="P45" s="12" t="s">
        <v>25</v>
      </c>
      <c r="Q45" s="12">
        <v>206</v>
      </c>
      <c r="R45" s="12">
        <v>85</v>
      </c>
      <c r="S45" s="12" t="s">
        <v>26</v>
      </c>
    </row>
    <row r="46" spans="1:19" s="1" customFormat="1" ht="51.75" customHeight="1">
      <c r="A46" s="54"/>
      <c r="B46" s="54"/>
      <c r="C46" s="10" t="s">
        <v>186</v>
      </c>
      <c r="D46" s="52" t="s">
        <v>185</v>
      </c>
      <c r="E46" s="11" t="s">
        <v>182</v>
      </c>
      <c r="F46" s="10" t="s">
        <v>155</v>
      </c>
      <c r="G46" s="10" t="s">
        <v>22</v>
      </c>
      <c r="H46" s="14">
        <v>1015542.62</v>
      </c>
      <c r="I46" s="14"/>
      <c r="J46" s="14"/>
      <c r="K46" s="14">
        <f t="shared" si="0"/>
        <v>1015542.62</v>
      </c>
      <c r="L46" s="14"/>
      <c r="M46" s="10" t="s">
        <v>23</v>
      </c>
      <c r="N46" s="10" t="s">
        <v>24</v>
      </c>
      <c r="O46" s="53">
        <v>153.6</v>
      </c>
      <c r="P46" s="10" t="s">
        <v>183</v>
      </c>
      <c r="Q46" s="10">
        <v>206</v>
      </c>
      <c r="R46" s="10">
        <v>226</v>
      </c>
      <c r="S46" s="10" t="s">
        <v>26</v>
      </c>
    </row>
    <row r="47" spans="1:19" s="2" customFormat="1" ht="49.5" customHeight="1">
      <c r="A47" s="54"/>
      <c r="B47" s="54"/>
      <c r="C47" s="10" t="s">
        <v>250</v>
      </c>
      <c r="D47" s="52" t="s">
        <v>251</v>
      </c>
      <c r="E47" s="16" t="s">
        <v>196</v>
      </c>
      <c r="F47" s="17" t="s">
        <v>197</v>
      </c>
      <c r="G47" s="17" t="s">
        <v>117</v>
      </c>
      <c r="H47" s="13">
        <v>205074.72</v>
      </c>
      <c r="I47" s="13"/>
      <c r="J47" s="13"/>
      <c r="K47" s="14">
        <f t="shared" si="0"/>
        <v>205074.72</v>
      </c>
      <c r="L47" s="13"/>
      <c r="M47" s="12" t="s">
        <v>23</v>
      </c>
      <c r="N47" s="12" t="s">
        <v>24</v>
      </c>
      <c r="O47" s="15">
        <v>70.7</v>
      </c>
      <c r="P47" s="12" t="s">
        <v>25</v>
      </c>
      <c r="Q47" s="12">
        <v>44</v>
      </c>
      <c r="R47" s="12">
        <v>48</v>
      </c>
      <c r="S47" s="12" t="s">
        <v>26</v>
      </c>
    </row>
    <row r="48" spans="1:19" s="2" customFormat="1" ht="49.5" customHeight="1">
      <c r="A48" s="54"/>
      <c r="B48" s="54"/>
      <c r="C48" s="10" t="s">
        <v>252</v>
      </c>
      <c r="D48" s="52" t="s">
        <v>253</v>
      </c>
      <c r="E48" s="16" t="s">
        <v>198</v>
      </c>
      <c r="F48" s="17" t="s">
        <v>197</v>
      </c>
      <c r="G48" s="17" t="s">
        <v>117</v>
      </c>
      <c r="H48" s="13">
        <v>201942.28</v>
      </c>
      <c r="I48" s="13"/>
      <c r="J48" s="13"/>
      <c r="K48" s="14">
        <f t="shared" si="0"/>
        <v>201942.28</v>
      </c>
      <c r="L48" s="13"/>
      <c r="M48" s="12" t="s">
        <v>23</v>
      </c>
      <c r="N48" s="12" t="s">
        <v>24</v>
      </c>
      <c r="O48" s="15">
        <v>141.9</v>
      </c>
      <c r="P48" s="12" t="s">
        <v>25</v>
      </c>
      <c r="Q48" s="12">
        <v>44</v>
      </c>
      <c r="R48" s="12">
        <v>28</v>
      </c>
      <c r="S48" s="12" t="s">
        <v>26</v>
      </c>
    </row>
    <row r="49" spans="1:26" s="2" customFormat="1" ht="49.5" customHeight="1">
      <c r="A49" s="54"/>
      <c r="B49" s="54"/>
      <c r="C49" s="10" t="s">
        <v>264</v>
      </c>
      <c r="D49" s="52" t="s">
        <v>263</v>
      </c>
      <c r="E49" s="16" t="s">
        <v>210</v>
      </c>
      <c r="F49" s="17" t="s">
        <v>211</v>
      </c>
      <c r="G49" s="17" t="s">
        <v>22</v>
      </c>
      <c r="H49" s="13">
        <v>400889.86</v>
      </c>
      <c r="I49" s="13"/>
      <c r="J49" s="13"/>
      <c r="K49" s="14">
        <f t="shared" si="0"/>
        <v>400889.86</v>
      </c>
      <c r="L49" s="13"/>
      <c r="M49" s="12" t="s">
        <v>23</v>
      </c>
      <c r="N49" s="12" t="s">
        <v>24</v>
      </c>
      <c r="O49" s="15">
        <v>231.6</v>
      </c>
      <c r="P49" s="12" t="s">
        <v>25</v>
      </c>
      <c r="Q49" s="12">
        <v>223</v>
      </c>
      <c r="R49" s="12">
        <v>93</v>
      </c>
      <c r="S49" s="12" t="s">
        <v>26</v>
      </c>
    </row>
    <row r="50" spans="1:26" s="2" customFormat="1" ht="72.75" customHeight="1">
      <c r="A50" s="54"/>
      <c r="B50" s="54"/>
      <c r="C50" s="10" t="s">
        <v>260</v>
      </c>
      <c r="D50" s="52" t="s">
        <v>261</v>
      </c>
      <c r="E50" s="16" t="s">
        <v>212</v>
      </c>
      <c r="F50" s="17" t="s">
        <v>213</v>
      </c>
      <c r="G50" s="17" t="s">
        <v>22</v>
      </c>
      <c r="H50" s="13">
        <v>584872.69999999995</v>
      </c>
      <c r="I50" s="13"/>
      <c r="J50" s="13"/>
      <c r="K50" s="14">
        <f t="shared" si="0"/>
        <v>584872.69999999995</v>
      </c>
      <c r="L50" s="13"/>
      <c r="M50" s="12" t="s">
        <v>23</v>
      </c>
      <c r="N50" s="12" t="s">
        <v>24</v>
      </c>
      <c r="O50" s="15">
        <v>172.6</v>
      </c>
      <c r="P50" s="12" t="s">
        <v>25</v>
      </c>
      <c r="Q50" s="12">
        <v>76</v>
      </c>
      <c r="R50" s="12">
        <v>184</v>
      </c>
      <c r="S50" s="12" t="s">
        <v>26</v>
      </c>
    </row>
    <row r="51" spans="1:26" s="2" customFormat="1" ht="49.5" customHeight="1">
      <c r="A51" s="54"/>
      <c r="B51" s="54"/>
      <c r="C51" s="10" t="s">
        <v>260</v>
      </c>
      <c r="D51" s="52" t="s">
        <v>262</v>
      </c>
      <c r="E51" s="16" t="s">
        <v>214</v>
      </c>
      <c r="F51" s="17" t="s">
        <v>211</v>
      </c>
      <c r="G51" s="17" t="s">
        <v>22</v>
      </c>
      <c r="H51" s="13">
        <v>979823.29</v>
      </c>
      <c r="I51" s="13"/>
      <c r="J51" s="13"/>
      <c r="K51" s="14">
        <f t="shared" si="0"/>
        <v>979823.29</v>
      </c>
      <c r="L51" s="13"/>
      <c r="M51" s="12" t="s">
        <v>23</v>
      </c>
      <c r="N51" s="12" t="s">
        <v>24</v>
      </c>
      <c r="O51" s="15">
        <v>239.2</v>
      </c>
      <c r="P51" s="12" t="s">
        <v>25</v>
      </c>
      <c r="Q51" s="12">
        <v>223</v>
      </c>
      <c r="R51" s="12">
        <v>290</v>
      </c>
      <c r="S51" s="12" t="s">
        <v>26</v>
      </c>
    </row>
    <row r="52" spans="1:26" s="2" customFormat="1" ht="75" customHeight="1">
      <c r="A52" s="54"/>
      <c r="B52" s="54"/>
      <c r="C52" s="10" t="s">
        <v>264</v>
      </c>
      <c r="D52" s="52" t="s">
        <v>265</v>
      </c>
      <c r="E52" s="16" t="s">
        <v>215</v>
      </c>
      <c r="F52" s="17" t="s">
        <v>213</v>
      </c>
      <c r="G52" s="17" t="s">
        <v>22</v>
      </c>
      <c r="H52" s="13">
        <v>192830.38</v>
      </c>
      <c r="I52" s="13"/>
      <c r="J52" s="13"/>
      <c r="K52" s="14">
        <f t="shared" si="0"/>
        <v>192830.38</v>
      </c>
      <c r="L52" s="13"/>
      <c r="M52" s="12" t="s">
        <v>23</v>
      </c>
      <c r="N52" s="12" t="s">
        <v>24</v>
      </c>
      <c r="O52" s="15">
        <v>152.80000000000001</v>
      </c>
      <c r="P52" s="12" t="s">
        <v>25</v>
      </c>
      <c r="Q52" s="12">
        <v>68</v>
      </c>
      <c r="R52" s="12">
        <v>45</v>
      </c>
      <c r="S52" s="12" t="s">
        <v>26</v>
      </c>
    </row>
    <row r="53" spans="1:26" s="2" customFormat="1" ht="65.25" customHeight="1">
      <c r="A53" s="54"/>
      <c r="B53" s="54"/>
      <c r="C53" s="72" t="s">
        <v>254</v>
      </c>
      <c r="D53" s="10" t="s">
        <v>255</v>
      </c>
      <c r="E53" s="16" t="s">
        <v>278</v>
      </c>
      <c r="F53" s="17" t="s">
        <v>216</v>
      </c>
      <c r="G53" s="17" t="s">
        <v>22</v>
      </c>
      <c r="H53" s="13">
        <v>3894239.76</v>
      </c>
      <c r="I53" s="13"/>
      <c r="J53" s="13"/>
      <c r="K53" s="14">
        <f t="shared" si="0"/>
        <v>3894239.76</v>
      </c>
      <c r="L53" s="13"/>
      <c r="M53" s="12" t="s">
        <v>23</v>
      </c>
      <c r="N53" s="12" t="s">
        <v>24</v>
      </c>
      <c r="O53" s="15">
        <v>766</v>
      </c>
      <c r="P53" s="12" t="s">
        <v>25</v>
      </c>
      <c r="Q53" s="12">
        <v>689</v>
      </c>
      <c r="R53" s="12">
        <v>880</v>
      </c>
      <c r="S53" s="12" t="s">
        <v>26</v>
      </c>
    </row>
    <row r="54" spans="1:26" s="2" customFormat="1" ht="82.5" customHeight="1">
      <c r="A54" s="54"/>
      <c r="B54" s="54"/>
      <c r="C54" s="72" t="s">
        <v>256</v>
      </c>
      <c r="D54" s="10" t="s">
        <v>257</v>
      </c>
      <c r="E54" s="16" t="s">
        <v>306</v>
      </c>
      <c r="F54" s="17" t="s">
        <v>216</v>
      </c>
      <c r="G54" s="17" t="s">
        <v>22</v>
      </c>
      <c r="H54" s="13">
        <v>2548038.02</v>
      </c>
      <c r="I54" s="13"/>
      <c r="J54" s="13"/>
      <c r="K54" s="14">
        <f t="shared" si="0"/>
        <v>2548038.02</v>
      </c>
      <c r="L54" s="13"/>
      <c r="M54" s="12" t="s">
        <v>23</v>
      </c>
      <c r="N54" s="12" t="s">
        <v>24</v>
      </c>
      <c r="O54" s="15">
        <v>858.7</v>
      </c>
      <c r="P54" s="12" t="s">
        <v>25</v>
      </c>
      <c r="Q54" s="12">
        <v>689</v>
      </c>
      <c r="R54" s="12">
        <v>425</v>
      </c>
      <c r="S54" s="12" t="s">
        <v>26</v>
      </c>
    </row>
    <row r="55" spans="1:26" s="2" customFormat="1" ht="108.75" customHeight="1">
      <c r="A55" s="54"/>
      <c r="B55" s="54"/>
      <c r="C55" s="72" t="s">
        <v>258</v>
      </c>
      <c r="D55" s="10" t="s">
        <v>259</v>
      </c>
      <c r="E55" s="16" t="s">
        <v>279</v>
      </c>
      <c r="F55" s="17" t="s">
        <v>217</v>
      </c>
      <c r="G55" s="17" t="s">
        <v>22</v>
      </c>
      <c r="H55" s="13">
        <v>3097329.32</v>
      </c>
      <c r="I55" s="13"/>
      <c r="J55" s="13"/>
      <c r="K55" s="14">
        <f t="shared" si="0"/>
        <v>3097329.32</v>
      </c>
      <c r="L55" s="13"/>
      <c r="M55" s="12" t="s">
        <v>23</v>
      </c>
      <c r="N55" s="12" t="s">
        <v>24</v>
      </c>
      <c r="O55" s="15">
        <v>688.4</v>
      </c>
      <c r="P55" s="12" t="s">
        <v>25</v>
      </c>
      <c r="Q55" s="12">
        <v>386</v>
      </c>
      <c r="R55" s="12">
        <v>739</v>
      </c>
      <c r="S55" s="12" t="s">
        <v>26</v>
      </c>
    </row>
    <row r="56" spans="1:26" s="2" customFormat="1" ht="103.5" customHeight="1">
      <c r="A56" s="54"/>
      <c r="B56" s="54"/>
      <c r="C56" s="72" t="s">
        <v>267</v>
      </c>
      <c r="D56" s="10" t="s">
        <v>268</v>
      </c>
      <c r="E56" s="16" t="s">
        <v>266</v>
      </c>
      <c r="F56" s="17" t="s">
        <v>217</v>
      </c>
      <c r="G56" s="17" t="s">
        <v>22</v>
      </c>
      <c r="H56" s="13">
        <v>1274088.03</v>
      </c>
      <c r="I56" s="13"/>
      <c r="J56" s="13"/>
      <c r="K56" s="14">
        <f t="shared" si="0"/>
        <v>1274088.03</v>
      </c>
      <c r="L56" s="13"/>
      <c r="M56" s="12" t="s">
        <v>23</v>
      </c>
      <c r="N56" s="12" t="s">
        <v>24</v>
      </c>
      <c r="O56" s="15">
        <v>584.6</v>
      </c>
      <c r="P56" s="12" t="s">
        <v>25</v>
      </c>
      <c r="Q56" s="12">
        <v>386</v>
      </c>
      <c r="R56" s="12">
        <v>222</v>
      </c>
      <c r="S56" s="12" t="s">
        <v>26</v>
      </c>
    </row>
    <row r="57" spans="1:26" s="2" customFormat="1" ht="25.5" customHeight="1">
      <c r="A57" s="54"/>
      <c r="B57" s="54"/>
      <c r="C57" s="73"/>
      <c r="D57" s="18"/>
      <c r="E57" s="66" t="s">
        <v>113</v>
      </c>
      <c r="F57" s="66"/>
      <c r="G57" s="66"/>
      <c r="H57" s="19">
        <f>SUM(H12:H56)</f>
        <v>49375123.110000007</v>
      </c>
      <c r="I57" s="19">
        <f t="shared" ref="I57:K57" si="1">SUM(I12:I56)</f>
        <v>327742.93999999994</v>
      </c>
      <c r="J57" s="19">
        <f t="shared" si="1"/>
        <v>0</v>
      </c>
      <c r="K57" s="19">
        <f t="shared" si="1"/>
        <v>49047380.170000009</v>
      </c>
      <c r="L57" s="20"/>
      <c r="M57" s="21"/>
      <c r="N57" s="21"/>
      <c r="O57" s="22"/>
      <c r="P57" s="21"/>
      <c r="Q57" s="21"/>
      <c r="R57" s="21"/>
      <c r="S57" s="18"/>
    </row>
    <row r="58" spans="1:26" s="2" customFormat="1" ht="36" customHeight="1">
      <c r="A58" s="54"/>
      <c r="B58" s="54"/>
      <c r="C58" s="74"/>
      <c r="D58" s="106" t="s">
        <v>114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23"/>
      <c r="U58" s="23"/>
      <c r="V58" s="23"/>
      <c r="W58" s="23"/>
      <c r="X58" s="23"/>
      <c r="Y58" s="1"/>
      <c r="Z58" s="1"/>
    </row>
    <row r="59" spans="1:26" s="1" customFormat="1" ht="73.5" customHeight="1">
      <c r="A59" s="54"/>
      <c r="B59" s="54"/>
      <c r="C59" s="71" t="s">
        <v>208</v>
      </c>
      <c r="D59" s="10" t="s">
        <v>115</v>
      </c>
      <c r="E59" s="11" t="s">
        <v>145</v>
      </c>
      <c r="F59" s="12" t="s">
        <v>116</v>
      </c>
      <c r="G59" s="12" t="s">
        <v>117</v>
      </c>
      <c r="H59" s="13">
        <v>1086652.31</v>
      </c>
      <c r="I59" s="13">
        <v>2162.35</v>
      </c>
      <c r="J59" s="13"/>
      <c r="K59" s="14">
        <f>H59-I59+J59</f>
        <v>1084489.96</v>
      </c>
      <c r="L59" s="13"/>
      <c r="M59" s="12" t="s">
        <v>23</v>
      </c>
      <c r="N59" s="12" t="s">
        <v>68</v>
      </c>
      <c r="O59" s="15">
        <v>666.61</v>
      </c>
      <c r="P59" s="12" t="s">
        <v>25</v>
      </c>
      <c r="Q59" s="12">
        <v>100</v>
      </c>
      <c r="R59" s="12">
        <v>333</v>
      </c>
      <c r="S59" s="12" t="s">
        <v>26</v>
      </c>
    </row>
    <row r="60" spans="1:26" s="1" customFormat="1" ht="72" customHeight="1">
      <c r="A60" s="54"/>
      <c r="B60" s="54"/>
      <c r="C60" s="71" t="s">
        <v>204</v>
      </c>
      <c r="D60" s="10" t="s">
        <v>118</v>
      </c>
      <c r="E60" s="11" t="s">
        <v>280</v>
      </c>
      <c r="F60" s="12" t="s">
        <v>119</v>
      </c>
      <c r="G60" s="12" t="s">
        <v>117</v>
      </c>
      <c r="H60" s="13">
        <v>745339.5</v>
      </c>
      <c r="I60" s="13">
        <v>844.63</v>
      </c>
      <c r="J60" s="13"/>
      <c r="K60" s="14">
        <f t="shared" ref="K60:K73" si="2">H60-I60+J60</f>
        <v>744494.87</v>
      </c>
      <c r="L60" s="13"/>
      <c r="M60" s="12" t="s">
        <v>23</v>
      </c>
      <c r="N60" s="12" t="s">
        <v>68</v>
      </c>
      <c r="O60" s="15">
        <v>626.27</v>
      </c>
      <c r="P60" s="12" t="s">
        <v>25</v>
      </c>
      <c r="Q60" s="12">
        <v>100</v>
      </c>
      <c r="R60" s="12">
        <v>251</v>
      </c>
      <c r="S60" s="12" t="s">
        <v>26</v>
      </c>
    </row>
    <row r="61" spans="1:26" s="1" customFormat="1" ht="72.75" customHeight="1">
      <c r="A61" s="54"/>
      <c r="B61" s="54"/>
      <c r="C61" s="71" t="s">
        <v>312</v>
      </c>
      <c r="D61" s="10" t="s">
        <v>120</v>
      </c>
      <c r="E61" s="11" t="s">
        <v>146</v>
      </c>
      <c r="F61" s="12" t="s">
        <v>121</v>
      </c>
      <c r="G61" s="12" t="s">
        <v>117</v>
      </c>
      <c r="H61" s="13">
        <v>1691167.9</v>
      </c>
      <c r="I61" s="13">
        <v>64138.6</v>
      </c>
      <c r="J61" s="13"/>
      <c r="K61" s="14">
        <f t="shared" si="2"/>
        <v>1627029.2999999998</v>
      </c>
      <c r="L61" s="13"/>
      <c r="M61" s="12" t="s">
        <v>23</v>
      </c>
      <c r="N61" s="12" t="s">
        <v>68</v>
      </c>
      <c r="O61" s="15">
        <v>1385.23</v>
      </c>
      <c r="P61" s="12" t="s">
        <v>25</v>
      </c>
      <c r="Q61" s="12">
        <v>144</v>
      </c>
      <c r="R61" s="12">
        <v>524</v>
      </c>
      <c r="S61" s="12" t="s">
        <v>26</v>
      </c>
    </row>
    <row r="62" spans="1:26" s="1" customFormat="1" ht="48.75" customHeight="1">
      <c r="A62" s="54"/>
      <c r="B62" s="54"/>
      <c r="C62" s="71" t="s">
        <v>312</v>
      </c>
      <c r="D62" s="10" t="s">
        <v>122</v>
      </c>
      <c r="E62" s="11" t="s">
        <v>147</v>
      </c>
      <c r="F62" s="12" t="s">
        <v>123</v>
      </c>
      <c r="G62" s="12" t="s">
        <v>117</v>
      </c>
      <c r="H62" s="13">
        <v>1170312.02</v>
      </c>
      <c r="I62" s="13">
        <v>24116.23</v>
      </c>
      <c r="J62" s="13"/>
      <c r="K62" s="14">
        <f t="shared" si="2"/>
        <v>1146195.79</v>
      </c>
      <c r="L62" s="13"/>
      <c r="M62" s="12" t="s">
        <v>23</v>
      </c>
      <c r="N62" s="12" t="s">
        <v>68</v>
      </c>
      <c r="O62" s="15">
        <v>881.61</v>
      </c>
      <c r="P62" s="12" t="s">
        <v>25</v>
      </c>
      <c r="Q62" s="12">
        <v>48</v>
      </c>
      <c r="R62" s="12">
        <v>333</v>
      </c>
      <c r="S62" s="12" t="s">
        <v>26</v>
      </c>
    </row>
    <row r="63" spans="1:26" s="1" customFormat="1" ht="41.25" customHeight="1">
      <c r="A63" s="54"/>
      <c r="B63" s="54"/>
      <c r="C63" s="71" t="s">
        <v>124</v>
      </c>
      <c r="D63" s="10" t="s">
        <v>125</v>
      </c>
      <c r="E63" s="11" t="s">
        <v>148</v>
      </c>
      <c r="F63" s="12" t="s">
        <v>126</v>
      </c>
      <c r="G63" s="12" t="s">
        <v>117</v>
      </c>
      <c r="H63" s="13">
        <v>1196990.68</v>
      </c>
      <c r="I63" s="13"/>
      <c r="J63" s="13"/>
      <c r="K63" s="14">
        <f t="shared" si="2"/>
        <v>1196990.68</v>
      </c>
      <c r="L63" s="13"/>
      <c r="M63" s="12" t="s">
        <v>23</v>
      </c>
      <c r="N63" s="12" t="s">
        <v>68</v>
      </c>
      <c r="O63" s="15">
        <v>909.5</v>
      </c>
      <c r="P63" s="12" t="s">
        <v>25</v>
      </c>
      <c r="Q63" s="12">
        <v>100</v>
      </c>
      <c r="R63" s="12">
        <v>462</v>
      </c>
      <c r="S63" s="12" t="s">
        <v>26</v>
      </c>
    </row>
    <row r="64" spans="1:26" s="1" customFormat="1" ht="50.25" customHeight="1">
      <c r="A64" s="54"/>
      <c r="B64" s="54"/>
      <c r="C64" s="71" t="s">
        <v>127</v>
      </c>
      <c r="D64" s="10" t="s">
        <v>128</v>
      </c>
      <c r="E64" s="11" t="s">
        <v>149</v>
      </c>
      <c r="F64" s="12" t="s">
        <v>129</v>
      </c>
      <c r="G64" s="12" t="s">
        <v>117</v>
      </c>
      <c r="H64" s="13">
        <v>1687936.67</v>
      </c>
      <c r="I64" s="13"/>
      <c r="J64" s="13"/>
      <c r="K64" s="14">
        <f t="shared" si="2"/>
        <v>1687936.67</v>
      </c>
      <c r="L64" s="13"/>
      <c r="M64" s="12" t="s">
        <v>23</v>
      </c>
      <c r="N64" s="12" t="s">
        <v>68</v>
      </c>
      <c r="O64" s="15">
        <v>1224.2</v>
      </c>
      <c r="P64" s="12" t="s">
        <v>25</v>
      </c>
      <c r="Q64" s="12">
        <v>156</v>
      </c>
      <c r="R64" s="12">
        <v>521</v>
      </c>
      <c r="S64" s="12" t="s">
        <v>26</v>
      </c>
    </row>
    <row r="65" spans="1:26" s="1" customFormat="1" ht="41.25" customHeight="1">
      <c r="A65" s="54"/>
      <c r="B65" s="54"/>
      <c r="C65" s="71" t="s">
        <v>130</v>
      </c>
      <c r="D65" s="10" t="s">
        <v>131</v>
      </c>
      <c r="E65" s="11" t="s">
        <v>150</v>
      </c>
      <c r="F65" s="12" t="s">
        <v>132</v>
      </c>
      <c r="G65" s="12" t="s">
        <v>117</v>
      </c>
      <c r="H65" s="13">
        <v>2354265.7400000002</v>
      </c>
      <c r="I65" s="13"/>
      <c r="J65" s="13"/>
      <c r="K65" s="14">
        <f t="shared" si="2"/>
        <v>2354265.7400000002</v>
      </c>
      <c r="L65" s="13"/>
      <c r="M65" s="12" t="s">
        <v>23</v>
      </c>
      <c r="N65" s="12" t="s">
        <v>68</v>
      </c>
      <c r="O65" s="15">
        <v>2024.51</v>
      </c>
      <c r="P65" s="12" t="s">
        <v>25</v>
      </c>
      <c r="Q65" s="12">
        <v>120</v>
      </c>
      <c r="R65" s="12">
        <v>766</v>
      </c>
      <c r="S65" s="12" t="s">
        <v>26</v>
      </c>
    </row>
    <row r="66" spans="1:26" s="1" customFormat="1" ht="48" customHeight="1">
      <c r="A66" s="54"/>
      <c r="B66" s="54"/>
      <c r="C66" s="71" t="s">
        <v>133</v>
      </c>
      <c r="D66" s="10" t="s">
        <v>134</v>
      </c>
      <c r="E66" s="11" t="s">
        <v>151</v>
      </c>
      <c r="F66" s="12" t="s">
        <v>135</v>
      </c>
      <c r="G66" s="12" t="s">
        <v>117</v>
      </c>
      <c r="H66" s="13">
        <v>2125966.2799999998</v>
      </c>
      <c r="I66" s="13"/>
      <c r="J66" s="13"/>
      <c r="K66" s="14">
        <f t="shared" si="2"/>
        <v>2125966.2799999998</v>
      </c>
      <c r="L66" s="13"/>
      <c r="M66" s="12" t="s">
        <v>23</v>
      </c>
      <c r="N66" s="12" t="s">
        <v>68</v>
      </c>
      <c r="O66" s="15">
        <v>2322.73</v>
      </c>
      <c r="P66" s="12" t="s">
        <v>25</v>
      </c>
      <c r="Q66" s="12">
        <v>292</v>
      </c>
      <c r="R66" s="12">
        <v>601</v>
      </c>
      <c r="S66" s="12" t="s">
        <v>26</v>
      </c>
    </row>
    <row r="67" spans="1:26" s="1" customFormat="1" ht="41.25" customHeight="1">
      <c r="A67" s="54"/>
      <c r="B67" s="54"/>
      <c r="C67" s="71" t="s">
        <v>133</v>
      </c>
      <c r="D67" s="10" t="s">
        <v>136</v>
      </c>
      <c r="E67" s="11" t="s">
        <v>152</v>
      </c>
      <c r="F67" s="12" t="s">
        <v>137</v>
      </c>
      <c r="G67" s="12" t="s">
        <v>117</v>
      </c>
      <c r="H67" s="13">
        <v>1310025.8</v>
      </c>
      <c r="I67" s="13"/>
      <c r="J67" s="13"/>
      <c r="K67" s="14">
        <f t="shared" si="2"/>
        <v>1310025.8</v>
      </c>
      <c r="L67" s="13"/>
      <c r="M67" s="12" t="s">
        <v>23</v>
      </c>
      <c r="N67" s="12" t="s">
        <v>68</v>
      </c>
      <c r="O67" s="15">
        <v>823.96</v>
      </c>
      <c r="P67" s="12" t="s">
        <v>25</v>
      </c>
      <c r="Q67" s="12">
        <v>68</v>
      </c>
      <c r="R67" s="12">
        <v>353</v>
      </c>
      <c r="S67" s="12" t="s">
        <v>26</v>
      </c>
    </row>
    <row r="68" spans="1:26" s="1" customFormat="1" ht="41.25" customHeight="1">
      <c r="A68" s="54"/>
      <c r="B68" s="54"/>
      <c r="C68" s="71" t="s">
        <v>194</v>
      </c>
      <c r="D68" s="10" t="s">
        <v>195</v>
      </c>
      <c r="E68" s="59" t="s">
        <v>307</v>
      </c>
      <c r="F68" s="60" t="s">
        <v>157</v>
      </c>
      <c r="G68" s="60" t="s">
        <v>117</v>
      </c>
      <c r="H68" s="61">
        <v>1968390.69</v>
      </c>
      <c r="I68" s="61"/>
      <c r="J68" s="61"/>
      <c r="K68" s="14">
        <f t="shared" si="2"/>
        <v>1968390.69</v>
      </c>
      <c r="L68" s="61"/>
      <c r="M68" s="60" t="s">
        <v>23</v>
      </c>
      <c r="N68" s="60" t="s">
        <v>68</v>
      </c>
      <c r="O68" s="62">
        <v>1557.63</v>
      </c>
      <c r="P68" s="60" t="s">
        <v>25</v>
      </c>
      <c r="Q68" s="60">
        <v>150</v>
      </c>
      <c r="R68" s="60">
        <v>634</v>
      </c>
      <c r="S68" s="60" t="s">
        <v>26</v>
      </c>
    </row>
    <row r="69" spans="1:26" s="1" customFormat="1" ht="48" customHeight="1">
      <c r="A69" s="54"/>
      <c r="B69" s="54"/>
      <c r="C69" s="71" t="s">
        <v>194</v>
      </c>
      <c r="D69" s="10" t="s">
        <v>281</v>
      </c>
      <c r="E69" s="11" t="s">
        <v>308</v>
      </c>
      <c r="F69" s="10" t="s">
        <v>209</v>
      </c>
      <c r="G69" s="10" t="s">
        <v>117</v>
      </c>
      <c r="H69" s="14">
        <v>759215.27</v>
      </c>
      <c r="I69" s="14"/>
      <c r="J69" s="14"/>
      <c r="K69" s="14">
        <f t="shared" si="2"/>
        <v>759215.27</v>
      </c>
      <c r="L69" s="14"/>
      <c r="M69" s="10" t="s">
        <v>23</v>
      </c>
      <c r="N69" s="10" t="s">
        <v>68</v>
      </c>
      <c r="O69" s="53">
        <v>791.54</v>
      </c>
      <c r="P69" s="10" t="s">
        <v>25</v>
      </c>
      <c r="Q69" s="10">
        <v>129</v>
      </c>
      <c r="R69" s="10">
        <v>225</v>
      </c>
      <c r="S69" s="10" t="s">
        <v>26</v>
      </c>
    </row>
    <row r="70" spans="1:26" s="1" customFormat="1" ht="41.25" customHeight="1">
      <c r="A70" s="54"/>
      <c r="B70" s="54"/>
      <c r="C70" s="71" t="s">
        <v>190</v>
      </c>
      <c r="D70" s="10" t="s">
        <v>191</v>
      </c>
      <c r="E70" s="11" t="s">
        <v>189</v>
      </c>
      <c r="F70" s="10" t="s">
        <v>158</v>
      </c>
      <c r="G70" s="10" t="s">
        <v>117</v>
      </c>
      <c r="H70" s="14">
        <v>2205495.9700000002</v>
      </c>
      <c r="I70" s="14"/>
      <c r="J70" s="14"/>
      <c r="K70" s="14">
        <f t="shared" si="2"/>
        <v>2205495.9700000002</v>
      </c>
      <c r="L70" s="14"/>
      <c r="M70" s="10" t="s">
        <v>23</v>
      </c>
      <c r="N70" s="10" t="s">
        <v>68</v>
      </c>
      <c r="O70" s="53">
        <v>1582.12</v>
      </c>
      <c r="P70" s="10" t="s">
        <v>25</v>
      </c>
      <c r="Q70" s="10">
        <v>150</v>
      </c>
      <c r="R70" s="10">
        <v>666</v>
      </c>
      <c r="S70" s="10" t="s">
        <v>26</v>
      </c>
    </row>
    <row r="71" spans="1:26" s="1" customFormat="1" ht="51.75" customHeight="1">
      <c r="A71" s="54"/>
      <c r="B71" s="54"/>
      <c r="C71" s="71" t="s">
        <v>190</v>
      </c>
      <c r="D71" s="10" t="s">
        <v>193</v>
      </c>
      <c r="E71" s="11" t="s">
        <v>192</v>
      </c>
      <c r="F71" s="10" t="s">
        <v>119</v>
      </c>
      <c r="G71" s="10" t="s">
        <v>117</v>
      </c>
      <c r="H71" s="14">
        <v>748538.88</v>
      </c>
      <c r="I71" s="14"/>
      <c r="J71" s="14"/>
      <c r="K71" s="14">
        <f t="shared" si="2"/>
        <v>748538.88</v>
      </c>
      <c r="L71" s="14"/>
      <c r="M71" s="10" t="s">
        <v>23</v>
      </c>
      <c r="N71" s="10" t="s">
        <v>68</v>
      </c>
      <c r="O71" s="53">
        <v>592.41999999999996</v>
      </c>
      <c r="P71" s="10" t="s">
        <v>25</v>
      </c>
      <c r="Q71" s="10">
        <v>150</v>
      </c>
      <c r="R71" s="10">
        <v>248</v>
      </c>
      <c r="S71" s="10" t="s">
        <v>26</v>
      </c>
    </row>
    <row r="72" spans="1:26" s="1" customFormat="1" ht="51.75" customHeight="1">
      <c r="A72" s="54"/>
      <c r="B72" s="54"/>
      <c r="C72" s="71" t="s">
        <v>205</v>
      </c>
      <c r="D72" s="10" t="s">
        <v>206</v>
      </c>
      <c r="E72" s="11" t="s">
        <v>207</v>
      </c>
      <c r="F72" s="10" t="s">
        <v>121</v>
      </c>
      <c r="G72" s="10" t="s">
        <v>117</v>
      </c>
      <c r="H72" s="14">
        <v>744050.42</v>
      </c>
      <c r="I72" s="14"/>
      <c r="J72" s="14"/>
      <c r="K72" s="14">
        <f t="shared" si="2"/>
        <v>744050.42</v>
      </c>
      <c r="L72" s="14"/>
      <c r="M72" s="10" t="s">
        <v>23</v>
      </c>
      <c r="N72" s="10" t="s">
        <v>68</v>
      </c>
      <c r="O72" s="53">
        <v>649.20000000000005</v>
      </c>
      <c r="P72" s="10" t="s">
        <v>25</v>
      </c>
      <c r="Q72" s="10">
        <v>28</v>
      </c>
      <c r="R72" s="10">
        <v>209</v>
      </c>
      <c r="S72" s="10" t="s">
        <v>26</v>
      </c>
    </row>
    <row r="73" spans="1:26" s="1" customFormat="1" ht="51.75" customHeight="1">
      <c r="A73" s="54"/>
      <c r="B73" s="54"/>
      <c r="C73" s="75" t="s">
        <v>298</v>
      </c>
      <c r="D73" s="52" t="s">
        <v>297</v>
      </c>
      <c r="E73" s="11" t="s">
        <v>309</v>
      </c>
      <c r="F73" s="10" t="s">
        <v>155</v>
      </c>
      <c r="G73" s="10" t="s">
        <v>117</v>
      </c>
      <c r="H73" s="14">
        <v>2696412.59</v>
      </c>
      <c r="I73" s="14"/>
      <c r="J73" s="14"/>
      <c r="K73" s="14">
        <f t="shared" si="2"/>
        <v>2696412.59</v>
      </c>
      <c r="L73" s="14">
        <v>154221.5</v>
      </c>
      <c r="M73" s="10" t="s">
        <v>23</v>
      </c>
      <c r="N73" s="10" t="s">
        <v>68</v>
      </c>
      <c r="O73" s="53">
        <v>2905.65</v>
      </c>
      <c r="P73" s="10" t="s">
        <v>25</v>
      </c>
      <c r="Q73" s="10">
        <v>100</v>
      </c>
      <c r="R73" s="10">
        <v>234</v>
      </c>
      <c r="S73" s="10" t="s">
        <v>26</v>
      </c>
    </row>
    <row r="74" spans="1:26" s="1" customFormat="1" ht="25.5" customHeight="1">
      <c r="A74" s="54"/>
      <c r="B74" s="54"/>
      <c r="C74" s="75"/>
      <c r="D74" s="52"/>
      <c r="E74" s="56" t="s">
        <v>113</v>
      </c>
      <c r="F74" s="56"/>
      <c r="G74" s="56"/>
      <c r="H74" s="26">
        <f>SUM(H59:H73)</f>
        <v>22490760.719999999</v>
      </c>
      <c r="I74" s="26">
        <f t="shared" ref="I74:L74" si="3">SUM(I59:I73)</f>
        <v>91261.81</v>
      </c>
      <c r="J74" s="26">
        <f t="shared" si="3"/>
        <v>0</v>
      </c>
      <c r="K74" s="26">
        <f t="shared" si="3"/>
        <v>22399498.91</v>
      </c>
      <c r="L74" s="26">
        <f t="shared" si="3"/>
        <v>154221.5</v>
      </c>
      <c r="M74" s="10"/>
      <c r="N74" s="10"/>
      <c r="O74" s="53"/>
      <c r="P74" s="10"/>
      <c r="Q74" s="10"/>
      <c r="R74" s="10"/>
      <c r="S74" s="10"/>
    </row>
    <row r="75" spans="1:26" s="2" customFormat="1" ht="36" customHeight="1">
      <c r="A75" s="54"/>
      <c r="B75" s="54"/>
      <c r="C75" s="55"/>
      <c r="D75" s="100" t="s">
        <v>159</v>
      </c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1"/>
      <c r="T75" s="23"/>
      <c r="U75" s="23"/>
      <c r="V75" s="23"/>
      <c r="W75" s="23"/>
      <c r="X75" s="23"/>
      <c r="Y75" s="1"/>
      <c r="Z75" s="1"/>
    </row>
    <row r="76" spans="1:26" s="1" customFormat="1" ht="51.75" customHeight="1">
      <c r="A76" s="54"/>
      <c r="B76" s="54"/>
      <c r="C76" s="71" t="s">
        <v>283</v>
      </c>
      <c r="D76" s="10" t="s">
        <v>286</v>
      </c>
      <c r="E76" s="11" t="s">
        <v>287</v>
      </c>
      <c r="F76" s="10" t="s">
        <v>160</v>
      </c>
      <c r="G76" s="10" t="s">
        <v>117</v>
      </c>
      <c r="H76" s="14">
        <v>2198031.39</v>
      </c>
      <c r="I76" s="14"/>
      <c r="J76" s="14"/>
      <c r="K76" s="14">
        <f t="shared" ref="K76:K82" si="4">H76-I76+J76</f>
        <v>2198031.39</v>
      </c>
      <c r="L76" s="14"/>
      <c r="M76" s="10" t="s">
        <v>23</v>
      </c>
      <c r="N76" s="10" t="s">
        <v>68</v>
      </c>
      <c r="O76" s="53">
        <v>902.14</v>
      </c>
      <c r="P76" s="10" t="s">
        <v>25</v>
      </c>
      <c r="Q76" s="10">
        <v>196</v>
      </c>
      <c r="R76" s="10">
        <v>1022</v>
      </c>
      <c r="S76" s="10" t="s">
        <v>26</v>
      </c>
    </row>
    <row r="77" spans="1:26" s="1" customFormat="1" ht="51.75" customHeight="1">
      <c r="A77" s="54"/>
      <c r="B77" s="54"/>
      <c r="C77" s="71" t="s">
        <v>290</v>
      </c>
      <c r="D77" s="10" t="s">
        <v>294</v>
      </c>
      <c r="E77" s="11" t="s">
        <v>295</v>
      </c>
      <c r="F77" s="10" t="s">
        <v>199</v>
      </c>
      <c r="G77" s="10" t="s">
        <v>117</v>
      </c>
      <c r="H77" s="14">
        <v>35657.050000000003</v>
      </c>
      <c r="I77" s="14"/>
      <c r="J77" s="14"/>
      <c r="K77" s="14">
        <f t="shared" si="4"/>
        <v>35657.050000000003</v>
      </c>
      <c r="L77" s="14"/>
      <c r="M77" s="10" t="s">
        <v>23</v>
      </c>
      <c r="N77" s="10" t="s">
        <v>68</v>
      </c>
      <c r="O77" s="53">
        <v>14.21</v>
      </c>
      <c r="P77" s="10" t="s">
        <v>25</v>
      </c>
      <c r="Q77" s="10">
        <v>4</v>
      </c>
      <c r="R77" s="10">
        <v>17</v>
      </c>
      <c r="S77" s="10" t="s">
        <v>26</v>
      </c>
    </row>
    <row r="78" spans="1:26" s="1" customFormat="1" ht="51.75" customHeight="1">
      <c r="A78" s="54"/>
      <c r="B78" s="54"/>
      <c r="C78" s="71" t="s">
        <v>290</v>
      </c>
      <c r="D78" s="10" t="s">
        <v>292</v>
      </c>
      <c r="E78" s="11" t="s">
        <v>285</v>
      </c>
      <c r="F78" s="10" t="s">
        <v>200</v>
      </c>
      <c r="G78" s="10" t="s">
        <v>117</v>
      </c>
      <c r="H78" s="14">
        <v>54799.95</v>
      </c>
      <c r="I78" s="14"/>
      <c r="J78" s="14"/>
      <c r="K78" s="14">
        <f t="shared" si="4"/>
        <v>54799.95</v>
      </c>
      <c r="L78" s="14"/>
      <c r="M78" s="10" t="s">
        <v>23</v>
      </c>
      <c r="N78" s="10" t="s">
        <v>68</v>
      </c>
      <c r="O78" s="53">
        <v>22</v>
      </c>
      <c r="P78" s="10" t="s">
        <v>25</v>
      </c>
      <c r="Q78" s="10">
        <v>4</v>
      </c>
      <c r="R78" s="10">
        <v>27</v>
      </c>
      <c r="S78" s="10" t="s">
        <v>26</v>
      </c>
    </row>
    <row r="79" spans="1:26" s="1" customFormat="1" ht="51.75" customHeight="1">
      <c r="A79" s="54"/>
      <c r="B79" s="54"/>
      <c r="C79" s="71" t="s">
        <v>283</v>
      </c>
      <c r="D79" s="10" t="s">
        <v>284</v>
      </c>
      <c r="E79" s="11" t="s">
        <v>285</v>
      </c>
      <c r="F79" s="10" t="s">
        <v>135</v>
      </c>
      <c r="G79" s="10" t="s">
        <v>117</v>
      </c>
      <c r="H79" s="14">
        <v>35915.65</v>
      </c>
      <c r="I79" s="14"/>
      <c r="J79" s="14"/>
      <c r="K79" s="14">
        <f t="shared" si="4"/>
        <v>35915.65</v>
      </c>
      <c r="L79" s="14"/>
      <c r="M79" s="10" t="s">
        <v>23</v>
      </c>
      <c r="N79" s="10" t="s">
        <v>68</v>
      </c>
      <c r="O79" s="53">
        <v>13.18</v>
      </c>
      <c r="P79" s="10" t="s">
        <v>25</v>
      </c>
      <c r="Q79" s="10">
        <v>4</v>
      </c>
      <c r="R79" s="10">
        <v>18</v>
      </c>
      <c r="S79" s="10" t="s">
        <v>26</v>
      </c>
    </row>
    <row r="80" spans="1:26" s="1" customFormat="1" ht="51.75" customHeight="1">
      <c r="A80" s="54"/>
      <c r="B80" s="54"/>
      <c r="C80" s="71" t="s">
        <v>290</v>
      </c>
      <c r="D80" s="10" t="s">
        <v>293</v>
      </c>
      <c r="E80" s="11" t="s">
        <v>285</v>
      </c>
      <c r="F80" s="10" t="s">
        <v>201</v>
      </c>
      <c r="G80" s="10" t="s">
        <v>117</v>
      </c>
      <c r="H80" s="14">
        <v>37452.47</v>
      </c>
      <c r="I80" s="14"/>
      <c r="J80" s="14"/>
      <c r="K80" s="14">
        <f t="shared" si="4"/>
        <v>37452.47</v>
      </c>
      <c r="L80" s="14"/>
      <c r="M80" s="10" t="s">
        <v>23</v>
      </c>
      <c r="N80" s="10" t="s">
        <v>68</v>
      </c>
      <c r="O80" s="53">
        <v>14.71</v>
      </c>
      <c r="P80" s="10" t="s">
        <v>25</v>
      </c>
      <c r="Q80" s="10">
        <v>4</v>
      </c>
      <c r="R80" s="10">
        <v>18</v>
      </c>
      <c r="S80" s="10" t="s">
        <v>26</v>
      </c>
    </row>
    <row r="81" spans="1:26" s="1" customFormat="1" ht="51.75" customHeight="1">
      <c r="A81" s="54"/>
      <c r="B81" s="54"/>
      <c r="C81" s="71" t="s">
        <v>290</v>
      </c>
      <c r="D81" s="10" t="s">
        <v>296</v>
      </c>
      <c r="E81" s="11" t="s">
        <v>285</v>
      </c>
      <c r="F81" s="10" t="s">
        <v>202</v>
      </c>
      <c r="G81" s="10" t="s">
        <v>117</v>
      </c>
      <c r="H81" s="14">
        <v>47498.59</v>
      </c>
      <c r="I81" s="14"/>
      <c r="J81" s="14"/>
      <c r="K81" s="14">
        <f t="shared" si="4"/>
        <v>47498.59</v>
      </c>
      <c r="L81" s="14"/>
      <c r="M81" s="10" t="s">
        <v>23</v>
      </c>
      <c r="N81" s="10" t="s">
        <v>68</v>
      </c>
      <c r="O81" s="53">
        <v>17.37</v>
      </c>
      <c r="P81" s="10" t="s">
        <v>25</v>
      </c>
      <c r="Q81" s="10">
        <v>4</v>
      </c>
      <c r="R81" s="10">
        <v>23</v>
      </c>
      <c r="S81" s="10" t="s">
        <v>26</v>
      </c>
    </row>
    <row r="82" spans="1:26" s="1" customFormat="1" ht="51.75" customHeight="1">
      <c r="A82" s="54"/>
      <c r="B82" s="54"/>
      <c r="C82" s="71" t="s">
        <v>290</v>
      </c>
      <c r="D82" s="10" t="s">
        <v>291</v>
      </c>
      <c r="E82" s="11" t="s">
        <v>289</v>
      </c>
      <c r="F82" s="10" t="s">
        <v>203</v>
      </c>
      <c r="G82" s="10" t="s">
        <v>117</v>
      </c>
      <c r="H82" s="14">
        <v>94219.65</v>
      </c>
      <c r="I82" s="14"/>
      <c r="J82" s="14"/>
      <c r="K82" s="14">
        <f t="shared" si="4"/>
        <v>94219.65</v>
      </c>
      <c r="L82" s="14"/>
      <c r="M82" s="10" t="s">
        <v>23</v>
      </c>
      <c r="N82" s="10" t="s">
        <v>68</v>
      </c>
      <c r="O82" s="53">
        <v>34.61</v>
      </c>
      <c r="P82" s="10" t="s">
        <v>25</v>
      </c>
      <c r="Q82" s="10">
        <v>8</v>
      </c>
      <c r="R82" s="10">
        <v>45</v>
      </c>
      <c r="S82" s="10" t="s">
        <v>26</v>
      </c>
    </row>
    <row r="83" spans="1:26" s="2" customFormat="1" ht="31.5" customHeight="1">
      <c r="A83" s="54"/>
      <c r="B83" s="54"/>
      <c r="C83" s="18"/>
      <c r="D83" s="18"/>
      <c r="E83" s="56" t="s">
        <v>113</v>
      </c>
      <c r="F83" s="56"/>
      <c r="G83" s="56"/>
      <c r="H83" s="26">
        <f>SUM(H76:H82)</f>
        <v>2503574.75</v>
      </c>
      <c r="I83" s="20"/>
      <c r="J83" s="20"/>
      <c r="K83" s="26">
        <f>SUM(K76:K82)</f>
        <v>2503574.75</v>
      </c>
      <c r="L83" s="20"/>
      <c r="M83" s="57"/>
      <c r="N83" s="57"/>
      <c r="O83" s="58"/>
      <c r="P83" s="56"/>
      <c r="Q83" s="56"/>
      <c r="R83" s="56"/>
      <c r="S83" s="56"/>
    </row>
    <row r="84" spans="1:26" s="2" customFormat="1" ht="36" customHeight="1">
      <c r="A84" s="54"/>
      <c r="B84" s="54"/>
      <c r="C84" s="55"/>
      <c r="D84" s="100" t="s">
        <v>184</v>
      </c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1"/>
      <c r="T84" s="23"/>
      <c r="U84" s="23"/>
      <c r="V84" s="23"/>
      <c r="W84" s="23"/>
      <c r="X84" s="23"/>
      <c r="Y84" s="1"/>
      <c r="Z84" s="1"/>
    </row>
    <row r="85" spans="1:26" s="1" customFormat="1" ht="46.5" customHeight="1">
      <c r="A85" s="54"/>
      <c r="B85" s="54"/>
      <c r="C85" s="75" t="s">
        <v>228</v>
      </c>
      <c r="D85" s="52" t="s">
        <v>238</v>
      </c>
      <c r="E85" s="11" t="s">
        <v>161</v>
      </c>
      <c r="F85" s="10" t="s">
        <v>162</v>
      </c>
      <c r="G85" s="10" t="s">
        <v>117</v>
      </c>
      <c r="H85" s="14">
        <v>107665.91</v>
      </c>
      <c r="I85" s="14"/>
      <c r="J85" s="14"/>
      <c r="K85" s="14">
        <f>H85-I85+J85</f>
        <v>107665.91</v>
      </c>
      <c r="L85" s="14"/>
      <c r="M85" s="10" t="s">
        <v>23</v>
      </c>
      <c r="N85" s="10" t="s">
        <v>163</v>
      </c>
      <c r="O85" s="53">
        <v>3</v>
      </c>
      <c r="P85" s="10" t="s">
        <v>25</v>
      </c>
      <c r="Q85" s="10">
        <v>1668</v>
      </c>
      <c r="R85" s="10">
        <v>3</v>
      </c>
      <c r="S85" s="10" t="s">
        <v>26</v>
      </c>
    </row>
    <row r="86" spans="1:26" s="1" customFormat="1" ht="57.75" customHeight="1">
      <c r="A86" s="54"/>
      <c r="B86" s="54"/>
      <c r="C86" s="75" t="s">
        <v>228</v>
      </c>
      <c r="D86" s="52" t="s">
        <v>229</v>
      </c>
      <c r="E86" s="11" t="s">
        <v>161</v>
      </c>
      <c r="F86" s="10" t="s">
        <v>164</v>
      </c>
      <c r="G86" s="10" t="s">
        <v>117</v>
      </c>
      <c r="H86" s="14">
        <v>305091.81</v>
      </c>
      <c r="I86" s="14"/>
      <c r="J86" s="14"/>
      <c r="K86" s="14">
        <f t="shared" ref="K86:K104" si="5">H86-I86+J86</f>
        <v>305091.81</v>
      </c>
      <c r="L86" s="14"/>
      <c r="M86" s="10" t="s">
        <v>23</v>
      </c>
      <c r="N86" s="10" t="s">
        <v>163</v>
      </c>
      <c r="O86" s="53">
        <v>1.7</v>
      </c>
      <c r="P86" s="10" t="s">
        <v>25</v>
      </c>
      <c r="Q86" s="10">
        <v>26</v>
      </c>
      <c r="R86" s="10">
        <v>10</v>
      </c>
      <c r="S86" s="10" t="s">
        <v>26</v>
      </c>
    </row>
    <row r="87" spans="1:26" s="1" customFormat="1" ht="48.75" customHeight="1">
      <c r="A87" s="54"/>
      <c r="B87" s="54"/>
      <c r="C87" s="75" t="s">
        <v>282</v>
      </c>
      <c r="D87" s="52" t="s">
        <v>239</v>
      </c>
      <c r="E87" s="11" t="s">
        <v>161</v>
      </c>
      <c r="F87" s="10" t="s">
        <v>165</v>
      </c>
      <c r="G87" s="10" t="s">
        <v>117</v>
      </c>
      <c r="H87" s="14">
        <v>119699.05</v>
      </c>
      <c r="I87" s="14"/>
      <c r="J87" s="14"/>
      <c r="K87" s="14">
        <f t="shared" si="5"/>
        <v>119699.05</v>
      </c>
      <c r="L87" s="14"/>
      <c r="M87" s="10" t="s">
        <v>23</v>
      </c>
      <c r="N87" s="10" t="s">
        <v>163</v>
      </c>
      <c r="O87" s="53">
        <v>3</v>
      </c>
      <c r="P87" s="10" t="s">
        <v>25</v>
      </c>
      <c r="Q87" s="10">
        <v>221</v>
      </c>
      <c r="R87" s="10">
        <v>3</v>
      </c>
      <c r="S87" s="10" t="s">
        <v>26</v>
      </c>
    </row>
    <row r="88" spans="1:26" s="1" customFormat="1" ht="45" customHeight="1">
      <c r="A88" s="54"/>
      <c r="B88" s="54"/>
      <c r="C88" s="75" t="s">
        <v>282</v>
      </c>
      <c r="D88" s="52" t="s">
        <v>247</v>
      </c>
      <c r="E88" s="11" t="s">
        <v>161</v>
      </c>
      <c r="F88" s="10" t="s">
        <v>166</v>
      </c>
      <c r="G88" s="10" t="s">
        <v>117</v>
      </c>
      <c r="H88" s="14">
        <v>139942.82999999999</v>
      </c>
      <c r="I88" s="14"/>
      <c r="J88" s="14"/>
      <c r="K88" s="14">
        <f t="shared" si="5"/>
        <v>139942.82999999999</v>
      </c>
      <c r="L88" s="14"/>
      <c r="M88" s="10" t="s">
        <v>23</v>
      </c>
      <c r="N88" s="10" t="s">
        <v>163</v>
      </c>
      <c r="O88" s="53">
        <v>4</v>
      </c>
      <c r="P88" s="10" t="s">
        <v>25</v>
      </c>
      <c r="Q88" s="10">
        <v>333</v>
      </c>
      <c r="R88" s="10">
        <v>3</v>
      </c>
      <c r="S88" s="10" t="s">
        <v>26</v>
      </c>
    </row>
    <row r="89" spans="1:26" s="1" customFormat="1" ht="45.75" customHeight="1">
      <c r="A89" s="54"/>
      <c r="B89" s="54"/>
      <c r="C89" s="75" t="s">
        <v>282</v>
      </c>
      <c r="D89" s="52" t="s">
        <v>244</v>
      </c>
      <c r="E89" s="11" t="s">
        <v>161</v>
      </c>
      <c r="F89" s="10" t="s">
        <v>167</v>
      </c>
      <c r="G89" s="10" t="s">
        <v>117</v>
      </c>
      <c r="H89" s="14">
        <v>95632.77</v>
      </c>
      <c r="I89" s="14"/>
      <c r="J89" s="14"/>
      <c r="K89" s="14">
        <f t="shared" si="5"/>
        <v>95632.77</v>
      </c>
      <c r="L89" s="14"/>
      <c r="M89" s="10" t="s">
        <v>23</v>
      </c>
      <c r="N89" s="10" t="s">
        <v>163</v>
      </c>
      <c r="O89" s="53">
        <v>3</v>
      </c>
      <c r="P89" s="10" t="s">
        <v>25</v>
      </c>
      <c r="Q89" s="10">
        <v>40</v>
      </c>
      <c r="R89" s="10">
        <v>3</v>
      </c>
      <c r="S89" s="10" t="s">
        <v>26</v>
      </c>
    </row>
    <row r="90" spans="1:26" s="1" customFormat="1" ht="47.25" customHeight="1">
      <c r="A90" s="54"/>
      <c r="B90" s="54"/>
      <c r="C90" s="75" t="s">
        <v>282</v>
      </c>
      <c r="D90" s="52" t="s">
        <v>242</v>
      </c>
      <c r="E90" s="11" t="s">
        <v>161</v>
      </c>
      <c r="F90" s="10" t="s">
        <v>168</v>
      </c>
      <c r="G90" s="10" t="s">
        <v>117</v>
      </c>
      <c r="H90" s="14">
        <v>90820.45</v>
      </c>
      <c r="I90" s="14"/>
      <c r="J90" s="14"/>
      <c r="K90" s="14">
        <f t="shared" si="5"/>
        <v>90820.45</v>
      </c>
      <c r="L90" s="14"/>
      <c r="M90" s="10" t="s">
        <v>23</v>
      </c>
      <c r="N90" s="10" t="s">
        <v>163</v>
      </c>
      <c r="O90" s="53">
        <v>3</v>
      </c>
      <c r="P90" s="10" t="s">
        <v>25</v>
      </c>
      <c r="Q90" s="10">
        <v>162</v>
      </c>
      <c r="R90" s="10">
        <v>3</v>
      </c>
      <c r="S90" s="10" t="s">
        <v>26</v>
      </c>
    </row>
    <row r="91" spans="1:26" s="1" customFormat="1" ht="45.75" customHeight="1">
      <c r="A91" s="54"/>
      <c r="B91" s="54"/>
      <c r="C91" s="75" t="s">
        <v>282</v>
      </c>
      <c r="D91" s="52" t="s">
        <v>243</v>
      </c>
      <c r="E91" s="11" t="s">
        <v>161</v>
      </c>
      <c r="F91" s="10" t="s">
        <v>169</v>
      </c>
      <c r="G91" s="10" t="s">
        <v>117</v>
      </c>
      <c r="H91" s="14">
        <v>99243.96</v>
      </c>
      <c r="I91" s="14"/>
      <c r="J91" s="14"/>
      <c r="K91" s="14">
        <f t="shared" si="5"/>
        <v>99243.96</v>
      </c>
      <c r="L91" s="14"/>
      <c r="M91" s="10" t="s">
        <v>23</v>
      </c>
      <c r="N91" s="10" t="s">
        <v>163</v>
      </c>
      <c r="O91" s="53">
        <v>3</v>
      </c>
      <c r="P91" s="10" t="s">
        <v>25</v>
      </c>
      <c r="Q91" s="10">
        <v>26</v>
      </c>
      <c r="R91" s="10">
        <v>1</v>
      </c>
      <c r="S91" s="10" t="s">
        <v>26</v>
      </c>
    </row>
    <row r="92" spans="1:26" s="1" customFormat="1" ht="51.75" customHeight="1">
      <c r="A92" s="54"/>
      <c r="B92" s="54"/>
      <c r="C92" s="75" t="s">
        <v>228</v>
      </c>
      <c r="D92" s="52" t="s">
        <v>237</v>
      </c>
      <c r="E92" s="11" t="s">
        <v>161</v>
      </c>
      <c r="F92" s="10" t="s">
        <v>170</v>
      </c>
      <c r="G92" s="10" t="s">
        <v>117</v>
      </c>
      <c r="H92" s="14">
        <v>106461.66</v>
      </c>
      <c r="I92" s="14"/>
      <c r="J92" s="14"/>
      <c r="K92" s="14">
        <f t="shared" si="5"/>
        <v>106461.66</v>
      </c>
      <c r="L92" s="14"/>
      <c r="M92" s="10" t="s">
        <v>23</v>
      </c>
      <c r="N92" s="10" t="s">
        <v>163</v>
      </c>
      <c r="O92" s="53">
        <v>3</v>
      </c>
      <c r="P92" s="10" t="s">
        <v>25</v>
      </c>
      <c r="Q92" s="10">
        <v>40</v>
      </c>
      <c r="R92" s="10">
        <v>3</v>
      </c>
      <c r="S92" s="10" t="s">
        <v>26</v>
      </c>
    </row>
    <row r="93" spans="1:26" s="1" customFormat="1" ht="51.75" customHeight="1">
      <c r="A93" s="54"/>
      <c r="B93" s="54"/>
      <c r="C93" s="75" t="s">
        <v>282</v>
      </c>
      <c r="D93" s="52" t="s">
        <v>245</v>
      </c>
      <c r="E93" s="11" t="s">
        <v>161</v>
      </c>
      <c r="F93" s="10" t="s">
        <v>171</v>
      </c>
      <c r="G93" s="10" t="s">
        <v>117</v>
      </c>
      <c r="H93" s="14">
        <v>129323.69</v>
      </c>
      <c r="I93" s="14"/>
      <c r="J93" s="14"/>
      <c r="K93" s="14">
        <f t="shared" si="5"/>
        <v>129323.69</v>
      </c>
      <c r="L93" s="14"/>
      <c r="M93" s="10" t="s">
        <v>23</v>
      </c>
      <c r="N93" s="10" t="s">
        <v>163</v>
      </c>
      <c r="O93" s="53">
        <v>3</v>
      </c>
      <c r="P93" s="10" t="s">
        <v>25</v>
      </c>
      <c r="Q93" s="10">
        <v>241</v>
      </c>
      <c r="R93" s="10">
        <v>3</v>
      </c>
      <c r="S93" s="10" t="s">
        <v>26</v>
      </c>
    </row>
    <row r="94" spans="1:26" s="1" customFormat="1" ht="47.25" customHeight="1">
      <c r="A94" s="54"/>
      <c r="B94" s="54"/>
      <c r="C94" s="75" t="s">
        <v>228</v>
      </c>
      <c r="D94" s="52" t="s">
        <v>235</v>
      </c>
      <c r="E94" s="11" t="s">
        <v>161</v>
      </c>
      <c r="F94" s="10" t="s">
        <v>172</v>
      </c>
      <c r="G94" s="10" t="s">
        <v>117</v>
      </c>
      <c r="H94" s="14">
        <v>111277.11</v>
      </c>
      <c r="I94" s="14"/>
      <c r="J94" s="14"/>
      <c r="K94" s="14">
        <f t="shared" si="5"/>
        <v>111277.11</v>
      </c>
      <c r="L94" s="14"/>
      <c r="M94" s="10" t="s">
        <v>23</v>
      </c>
      <c r="N94" s="10" t="s">
        <v>163</v>
      </c>
      <c r="O94" s="53">
        <v>3</v>
      </c>
      <c r="P94" s="10" t="s">
        <v>25</v>
      </c>
      <c r="Q94" s="10">
        <v>89</v>
      </c>
      <c r="R94" s="10">
        <v>3</v>
      </c>
      <c r="S94" s="10" t="s">
        <v>26</v>
      </c>
    </row>
    <row r="95" spans="1:26" s="1" customFormat="1" ht="51.75" customHeight="1">
      <c r="A95" s="54"/>
      <c r="B95" s="54"/>
      <c r="C95" s="75" t="s">
        <v>282</v>
      </c>
      <c r="D95" s="52" t="s">
        <v>240</v>
      </c>
      <c r="E95" s="11" t="s">
        <v>161</v>
      </c>
      <c r="F95" s="10" t="s">
        <v>173</v>
      </c>
      <c r="G95" s="10" t="s">
        <v>117</v>
      </c>
      <c r="H95" s="14">
        <v>116089.42</v>
      </c>
      <c r="I95" s="14"/>
      <c r="J95" s="14"/>
      <c r="K95" s="14">
        <f t="shared" si="5"/>
        <v>116089.42</v>
      </c>
      <c r="L95" s="14"/>
      <c r="M95" s="10" t="s">
        <v>23</v>
      </c>
      <c r="N95" s="10" t="s">
        <v>163</v>
      </c>
      <c r="O95" s="53">
        <v>3</v>
      </c>
      <c r="P95" s="10" t="s">
        <v>25</v>
      </c>
      <c r="Q95" s="10">
        <v>399</v>
      </c>
      <c r="R95" s="10">
        <v>3</v>
      </c>
      <c r="S95" s="10" t="s">
        <v>26</v>
      </c>
    </row>
    <row r="96" spans="1:26" s="1" customFormat="1" ht="47.25" customHeight="1">
      <c r="A96" s="54"/>
      <c r="B96" s="54"/>
      <c r="C96" s="75" t="s">
        <v>228</v>
      </c>
      <c r="D96" s="52" t="s">
        <v>231</v>
      </c>
      <c r="E96" s="11" t="s">
        <v>161</v>
      </c>
      <c r="F96" s="10" t="s">
        <v>174</v>
      </c>
      <c r="G96" s="10" t="s">
        <v>117</v>
      </c>
      <c r="H96" s="14">
        <v>114885.17</v>
      </c>
      <c r="I96" s="14"/>
      <c r="J96" s="14"/>
      <c r="K96" s="14">
        <f t="shared" si="5"/>
        <v>114885.17</v>
      </c>
      <c r="L96" s="14"/>
      <c r="M96" s="10" t="s">
        <v>23</v>
      </c>
      <c r="N96" s="10" t="s">
        <v>163</v>
      </c>
      <c r="O96" s="53">
        <v>3</v>
      </c>
      <c r="P96" s="10" t="s">
        <v>25</v>
      </c>
      <c r="Q96" s="10">
        <v>234</v>
      </c>
      <c r="R96" s="10">
        <v>3</v>
      </c>
      <c r="S96" s="10" t="s">
        <v>26</v>
      </c>
    </row>
    <row r="97" spans="1:20" s="1" customFormat="1" ht="39" customHeight="1">
      <c r="A97" s="54"/>
      <c r="B97" s="54"/>
      <c r="C97" s="75" t="s">
        <v>282</v>
      </c>
      <c r="D97" s="52" t="s">
        <v>246</v>
      </c>
      <c r="E97" s="11" t="s">
        <v>161</v>
      </c>
      <c r="F97" s="10" t="s">
        <v>175</v>
      </c>
      <c r="G97" s="10" t="s">
        <v>117</v>
      </c>
      <c r="H97" s="14">
        <v>90820.45</v>
      </c>
      <c r="I97" s="14"/>
      <c r="J97" s="14"/>
      <c r="K97" s="14">
        <f t="shared" si="5"/>
        <v>90820.45</v>
      </c>
      <c r="L97" s="14"/>
      <c r="M97" s="10" t="s">
        <v>23</v>
      </c>
      <c r="N97" s="10" t="s">
        <v>163</v>
      </c>
      <c r="O97" s="53">
        <v>3</v>
      </c>
      <c r="P97" s="10" t="s">
        <v>25</v>
      </c>
      <c r="Q97" s="10">
        <v>141</v>
      </c>
      <c r="R97" s="10">
        <v>3</v>
      </c>
      <c r="S97" s="10" t="s">
        <v>26</v>
      </c>
    </row>
    <row r="98" spans="1:20" s="1" customFormat="1" ht="40.5" customHeight="1">
      <c r="A98" s="54"/>
      <c r="B98" s="54"/>
      <c r="C98" s="75" t="s">
        <v>228</v>
      </c>
      <c r="D98" s="52" t="s">
        <v>232</v>
      </c>
      <c r="E98" s="11" t="s">
        <v>161</v>
      </c>
      <c r="F98" s="10" t="s">
        <v>176</v>
      </c>
      <c r="G98" s="10" t="s">
        <v>117</v>
      </c>
      <c r="H98" s="14">
        <v>120901.74</v>
      </c>
      <c r="I98" s="14"/>
      <c r="J98" s="14"/>
      <c r="K98" s="14">
        <f t="shared" si="5"/>
        <v>120901.74</v>
      </c>
      <c r="L98" s="14"/>
      <c r="M98" s="10" t="s">
        <v>23</v>
      </c>
      <c r="N98" s="10" t="s">
        <v>163</v>
      </c>
      <c r="O98" s="53">
        <v>3</v>
      </c>
      <c r="P98" s="10" t="s">
        <v>25</v>
      </c>
      <c r="Q98" s="10">
        <v>198</v>
      </c>
      <c r="R98" s="10">
        <v>3</v>
      </c>
      <c r="S98" s="10" t="s">
        <v>26</v>
      </c>
    </row>
    <row r="99" spans="1:20" s="1" customFormat="1" ht="42" customHeight="1">
      <c r="A99" s="54"/>
      <c r="B99" s="54"/>
      <c r="C99" s="75" t="s">
        <v>228</v>
      </c>
      <c r="D99" s="52" t="s">
        <v>230</v>
      </c>
      <c r="E99" s="11" t="s">
        <v>161</v>
      </c>
      <c r="F99" s="10" t="s">
        <v>177</v>
      </c>
      <c r="G99" s="10" t="s">
        <v>117</v>
      </c>
      <c r="H99" s="14">
        <v>117293.68</v>
      </c>
      <c r="I99" s="14"/>
      <c r="J99" s="14"/>
      <c r="K99" s="14">
        <f t="shared" si="5"/>
        <v>117293.68</v>
      </c>
      <c r="L99" s="14"/>
      <c r="M99" s="10" t="s">
        <v>23</v>
      </c>
      <c r="N99" s="10" t="s">
        <v>163</v>
      </c>
      <c r="O99" s="53">
        <v>3</v>
      </c>
      <c r="P99" s="10" t="s">
        <v>25</v>
      </c>
      <c r="Q99" s="10">
        <v>1882</v>
      </c>
      <c r="R99" s="10">
        <v>3</v>
      </c>
      <c r="S99" s="10" t="s">
        <v>26</v>
      </c>
    </row>
    <row r="100" spans="1:20" s="1" customFormat="1" ht="42.75" customHeight="1">
      <c r="A100" s="54"/>
      <c r="B100" s="54"/>
      <c r="C100" s="75" t="s">
        <v>228</v>
      </c>
      <c r="D100" s="52" t="s">
        <v>236</v>
      </c>
      <c r="E100" s="11" t="s">
        <v>161</v>
      </c>
      <c r="F100" s="10" t="s">
        <v>178</v>
      </c>
      <c r="G100" s="10" t="s">
        <v>117</v>
      </c>
      <c r="H100" s="14">
        <v>106461.66</v>
      </c>
      <c r="I100" s="14"/>
      <c r="J100" s="14"/>
      <c r="K100" s="14">
        <f t="shared" si="5"/>
        <v>106461.66</v>
      </c>
      <c r="L100" s="14"/>
      <c r="M100" s="10" t="s">
        <v>23</v>
      </c>
      <c r="N100" s="10" t="s">
        <v>163</v>
      </c>
      <c r="O100" s="53">
        <v>3</v>
      </c>
      <c r="P100" s="10" t="s">
        <v>25</v>
      </c>
      <c r="Q100" s="10">
        <v>68</v>
      </c>
      <c r="R100" s="10">
        <v>3</v>
      </c>
      <c r="S100" s="10" t="s">
        <v>26</v>
      </c>
    </row>
    <row r="101" spans="1:20" s="1" customFormat="1" ht="45" customHeight="1">
      <c r="A101" s="54"/>
      <c r="B101" s="54"/>
      <c r="C101" s="75" t="s">
        <v>282</v>
      </c>
      <c r="D101" s="52" t="s">
        <v>241</v>
      </c>
      <c r="E101" s="11" t="s">
        <v>161</v>
      </c>
      <c r="F101" s="10" t="s">
        <v>179</v>
      </c>
      <c r="G101" s="10" t="s">
        <v>117</v>
      </c>
      <c r="H101" s="14">
        <v>92023.14</v>
      </c>
      <c r="I101" s="14"/>
      <c r="J101" s="14"/>
      <c r="K101" s="14">
        <f t="shared" si="5"/>
        <v>92023.14</v>
      </c>
      <c r="L101" s="14"/>
      <c r="M101" s="10" t="s">
        <v>23</v>
      </c>
      <c r="N101" s="10" t="s">
        <v>163</v>
      </c>
      <c r="O101" s="53">
        <v>3</v>
      </c>
      <c r="P101" s="10" t="s">
        <v>25</v>
      </c>
      <c r="Q101" s="10">
        <v>88</v>
      </c>
      <c r="R101" s="10">
        <v>3</v>
      </c>
      <c r="S101" s="10" t="s">
        <v>26</v>
      </c>
    </row>
    <row r="102" spans="1:20" s="1" customFormat="1" ht="42" customHeight="1">
      <c r="A102" s="54"/>
      <c r="B102" s="54"/>
      <c r="C102" s="75" t="s">
        <v>228</v>
      </c>
      <c r="D102" s="52" t="s">
        <v>233</v>
      </c>
      <c r="E102" s="11" t="s">
        <v>161</v>
      </c>
      <c r="F102" s="10" t="s">
        <v>180</v>
      </c>
      <c r="G102" s="10" t="s">
        <v>117</v>
      </c>
      <c r="H102" s="14">
        <v>113684.05</v>
      </c>
      <c r="I102" s="14"/>
      <c r="J102" s="14"/>
      <c r="K102" s="14">
        <f t="shared" si="5"/>
        <v>113684.05</v>
      </c>
      <c r="L102" s="14"/>
      <c r="M102" s="10" t="s">
        <v>23</v>
      </c>
      <c r="N102" s="10" t="s">
        <v>163</v>
      </c>
      <c r="O102" s="53">
        <v>3</v>
      </c>
      <c r="P102" s="10" t="s">
        <v>25</v>
      </c>
      <c r="Q102" s="10">
        <v>643</v>
      </c>
      <c r="R102" s="10">
        <v>3</v>
      </c>
      <c r="S102" s="10" t="s">
        <v>26</v>
      </c>
    </row>
    <row r="103" spans="1:20" s="1" customFormat="1" ht="40.5" customHeight="1">
      <c r="A103" s="54"/>
      <c r="B103" s="54"/>
      <c r="C103" s="75" t="s">
        <v>228</v>
      </c>
      <c r="D103" s="52" t="s">
        <v>234</v>
      </c>
      <c r="E103" s="11" t="s">
        <v>161</v>
      </c>
      <c r="F103" s="10" t="s">
        <v>181</v>
      </c>
      <c r="G103" s="10" t="s">
        <v>117</v>
      </c>
      <c r="H103" s="14">
        <v>112479.79</v>
      </c>
      <c r="I103" s="14"/>
      <c r="J103" s="14"/>
      <c r="K103" s="14">
        <f t="shared" si="5"/>
        <v>112479.79</v>
      </c>
      <c r="L103" s="14"/>
      <c r="M103" s="10" t="s">
        <v>23</v>
      </c>
      <c r="N103" s="10" t="s">
        <v>163</v>
      </c>
      <c r="O103" s="53">
        <v>3</v>
      </c>
      <c r="P103" s="10" t="s">
        <v>25</v>
      </c>
      <c r="Q103" s="10">
        <v>126</v>
      </c>
      <c r="R103" s="10">
        <v>3</v>
      </c>
      <c r="S103" s="10" t="s">
        <v>26</v>
      </c>
    </row>
    <row r="104" spans="1:20" s="2" customFormat="1" ht="80.25" customHeight="1">
      <c r="A104" s="54"/>
      <c r="B104" s="54"/>
      <c r="C104" s="72" t="s">
        <v>304</v>
      </c>
      <c r="D104" s="10" t="s">
        <v>288</v>
      </c>
      <c r="E104" s="16" t="s">
        <v>299</v>
      </c>
      <c r="F104" s="17" t="s">
        <v>300</v>
      </c>
      <c r="G104" s="17" t="s">
        <v>301</v>
      </c>
      <c r="H104" s="13">
        <v>0</v>
      </c>
      <c r="I104" s="13"/>
      <c r="J104" s="13"/>
      <c r="K104" s="14">
        <f t="shared" si="5"/>
        <v>0</v>
      </c>
      <c r="L104" s="13"/>
      <c r="M104" s="12" t="s">
        <v>23</v>
      </c>
      <c r="N104" s="12" t="s">
        <v>302</v>
      </c>
      <c r="O104" s="15">
        <v>0</v>
      </c>
      <c r="P104" s="12" t="s">
        <v>25</v>
      </c>
      <c r="Q104" s="12">
        <v>0</v>
      </c>
      <c r="R104" s="12">
        <v>0</v>
      </c>
      <c r="S104" s="12" t="s">
        <v>303</v>
      </c>
    </row>
    <row r="105" spans="1:20" s="2" customFormat="1" ht="24" customHeight="1">
      <c r="A105" s="54"/>
      <c r="B105" s="54"/>
      <c r="C105" s="102" t="s">
        <v>113</v>
      </c>
      <c r="D105" s="103"/>
      <c r="E105" s="104"/>
      <c r="F105" s="56"/>
      <c r="G105" s="56"/>
      <c r="H105" s="26">
        <f>SUM(H85:H104)</f>
        <v>2289798.3399999994</v>
      </c>
      <c r="I105" s="26">
        <f t="shared" ref="I105:K105" si="6">SUM(I85:I104)</f>
        <v>0</v>
      </c>
      <c r="J105" s="26">
        <f t="shared" si="6"/>
        <v>0</v>
      </c>
      <c r="K105" s="26">
        <f t="shared" si="6"/>
        <v>2289798.3399999994</v>
      </c>
      <c r="L105" s="20"/>
      <c r="M105" s="57"/>
      <c r="N105" s="57"/>
      <c r="O105" s="58"/>
      <c r="P105" s="56"/>
      <c r="Q105" s="56"/>
      <c r="R105" s="56"/>
      <c r="S105" s="56"/>
    </row>
    <row r="106" spans="1:20" ht="22.5" customHeight="1">
      <c r="C106" s="24"/>
      <c r="D106" s="24"/>
      <c r="E106" s="25"/>
      <c r="F106" s="25"/>
      <c r="G106" s="25"/>
      <c r="H106" s="26"/>
      <c r="I106" s="27"/>
      <c r="J106" s="27"/>
      <c r="K106" s="26"/>
      <c r="L106" s="27"/>
      <c r="M106" s="28"/>
      <c r="N106" s="28"/>
      <c r="O106" s="29"/>
      <c r="P106" s="28"/>
      <c r="Q106" s="28"/>
      <c r="R106" s="28"/>
      <c r="S106" s="24"/>
    </row>
    <row r="107" spans="1:20" ht="18.75" customHeight="1">
      <c r="C107" s="30"/>
      <c r="D107" s="30"/>
      <c r="E107" s="31" t="s">
        <v>138</v>
      </c>
      <c r="F107" s="31"/>
      <c r="G107" s="31"/>
      <c r="H107" s="32">
        <f>SUM(H57+H74+H83+H105)</f>
        <v>76659256.920000017</v>
      </c>
      <c r="I107" s="32">
        <f>SUM(I57+I74+I83+I105)</f>
        <v>419004.74999999994</v>
      </c>
      <c r="J107" s="32">
        <f>SUM(J57+J74+J83+J105)</f>
        <v>0</v>
      </c>
      <c r="K107" s="32">
        <f>SUM(K57+K74+K83+K105)</f>
        <v>76240252.170000017</v>
      </c>
      <c r="L107" s="33">
        <f>L74</f>
        <v>154221.5</v>
      </c>
      <c r="M107" s="34"/>
      <c r="N107" s="34"/>
      <c r="O107" s="35"/>
      <c r="P107" s="34"/>
      <c r="Q107" s="34"/>
      <c r="R107" s="34"/>
      <c r="S107" s="36"/>
      <c r="T107" s="7"/>
    </row>
    <row r="108" spans="1:20" ht="18.75" customHeight="1">
      <c r="C108" s="30"/>
      <c r="D108" s="30"/>
      <c r="E108" s="37" t="s">
        <v>139</v>
      </c>
      <c r="F108" s="37"/>
      <c r="G108" s="37"/>
      <c r="H108" s="38">
        <v>76328507</v>
      </c>
      <c r="I108" s="39"/>
      <c r="J108" s="40"/>
      <c r="K108" s="38">
        <f>H108</f>
        <v>76328507</v>
      </c>
      <c r="L108" s="40"/>
      <c r="M108" s="41"/>
      <c r="N108" s="41"/>
      <c r="O108" s="35"/>
      <c r="P108" s="34"/>
      <c r="Q108" s="34"/>
      <c r="R108" s="34"/>
      <c r="S108" s="42"/>
    </row>
    <row r="109" spans="1:20" ht="18.75" customHeight="1">
      <c r="C109" s="43"/>
      <c r="D109" s="43"/>
      <c r="E109" s="44" t="s">
        <v>140</v>
      </c>
      <c r="F109" s="44"/>
      <c r="G109" s="44"/>
      <c r="H109" s="45">
        <f>H108-H107</f>
        <v>-330749.92000001669</v>
      </c>
      <c r="I109" s="46"/>
      <c r="J109" s="47"/>
      <c r="K109" s="45">
        <f>K108-K107</f>
        <v>88254.829999983311</v>
      </c>
      <c r="L109" s="47">
        <v>0</v>
      </c>
      <c r="M109" s="34"/>
      <c r="N109" s="34"/>
      <c r="O109" s="35"/>
      <c r="P109" s="34"/>
      <c r="Q109" s="34"/>
      <c r="R109" s="34"/>
      <c r="S109" s="42"/>
    </row>
    <row r="110" spans="1:20">
      <c r="C110" s="70"/>
    </row>
    <row r="111" spans="1:20">
      <c r="C111" s="69"/>
    </row>
    <row r="112" spans="1:20">
      <c r="C112" s="69"/>
    </row>
    <row r="113" spans="3:17">
      <c r="C113" s="69"/>
    </row>
    <row r="114" spans="3:17">
      <c r="C114" s="69"/>
      <c r="L114" s="82"/>
      <c r="M114" s="82"/>
      <c r="N114" s="82"/>
      <c r="O114" s="83"/>
      <c r="P114" s="82"/>
      <c r="Q114" s="82"/>
    </row>
    <row r="115" spans="3:17">
      <c r="C115" s="69"/>
      <c r="L115" s="99"/>
      <c r="M115" s="99"/>
      <c r="N115" s="99"/>
      <c r="O115" s="99"/>
      <c r="P115" s="99"/>
      <c r="Q115" s="99"/>
    </row>
    <row r="116" spans="3:17">
      <c r="C116" s="69"/>
      <c r="L116" s="99"/>
      <c r="M116" s="99"/>
      <c r="N116" s="99"/>
      <c r="O116" s="99"/>
      <c r="P116" s="99"/>
      <c r="Q116" s="99"/>
    </row>
    <row r="117" spans="3:17">
      <c r="C117" s="69"/>
    </row>
  </sheetData>
  <mergeCells count="22">
    <mergeCell ref="L115:Q115"/>
    <mergeCell ref="L116:Q116"/>
    <mergeCell ref="D75:S75"/>
    <mergeCell ref="C105:E105"/>
    <mergeCell ref="J7:S7"/>
    <mergeCell ref="D58:S58"/>
    <mergeCell ref="C11:S11"/>
    <mergeCell ref="D84:S84"/>
    <mergeCell ref="C1:T1"/>
    <mergeCell ref="C2:T2"/>
    <mergeCell ref="C3:T4"/>
    <mergeCell ref="M8:M10"/>
    <mergeCell ref="N8:O9"/>
    <mergeCell ref="P8:Q9"/>
    <mergeCell ref="R8:R10"/>
    <mergeCell ref="S8:S10"/>
    <mergeCell ref="C8:C10"/>
    <mergeCell ref="D8:D10"/>
    <mergeCell ref="E8:E10"/>
    <mergeCell ref="F8:F10"/>
    <mergeCell ref="G8:G10"/>
    <mergeCell ref="H8:K8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90" orientation="landscape" r:id="rId1"/>
  <colBreaks count="1" manualBreakCount="1">
    <brk id="1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AEE6E-7E30-40DF-9C77-E9112A6F53A1}">
  <sheetPr>
    <tabColor rgb="FFC00000"/>
  </sheetPr>
  <dimension ref="A1:Z117"/>
  <sheetViews>
    <sheetView topLeftCell="B61" zoomScale="98" zoomScaleNormal="98" workbookViewId="0">
      <selection activeCell="K13" sqref="K13"/>
    </sheetView>
  </sheetViews>
  <sheetFormatPr baseColWidth="10" defaultRowHeight="12.75"/>
  <cols>
    <col min="1" max="1" width="5.140625" style="1" customWidth="1"/>
    <col min="2" max="2" width="1.5703125" style="1" customWidth="1"/>
    <col min="3" max="3" width="17.28515625" style="76" customWidth="1"/>
    <col min="4" max="4" width="12.5703125" style="76" customWidth="1"/>
    <col min="5" max="5" width="28" customWidth="1"/>
    <col min="6" max="6" width="11.85546875" style="76" customWidth="1"/>
    <col min="7" max="7" width="8" style="76" customWidth="1"/>
    <col min="8" max="8" width="12.85546875" customWidth="1"/>
    <col min="9" max="9" width="11.28515625" customWidth="1"/>
    <col min="10" max="10" width="9.140625" style="7" customWidth="1"/>
    <col min="11" max="11" width="13.28515625" customWidth="1"/>
    <col min="12" max="12" width="11.28515625" customWidth="1"/>
    <col min="13" max="13" width="9.42578125" customWidth="1"/>
    <col min="14" max="14" width="6.5703125" customWidth="1"/>
    <col min="15" max="15" width="9.7109375" style="49" customWidth="1"/>
    <col min="16" max="16" width="7" customWidth="1"/>
    <col min="17" max="17" width="5.5703125" customWidth="1"/>
    <col min="18" max="18" width="5.42578125" customWidth="1"/>
    <col min="19" max="19" width="9.5703125" customWidth="1"/>
    <col min="20" max="20" width="0.140625" hidden="1" customWidth="1"/>
    <col min="21" max="21" width="11.7109375" bestFit="1" customWidth="1"/>
  </cols>
  <sheetData>
    <row r="1" spans="1:24" ht="20.25" customHeight="1">
      <c r="C1" s="84" t="s">
        <v>141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4" ht="30" customHeight="1">
      <c r="C2" s="85" t="s">
        <v>154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2"/>
      <c r="V2" s="2"/>
      <c r="W2" s="2"/>
      <c r="X2" s="2"/>
    </row>
    <row r="3" spans="1:24">
      <c r="C3" s="86" t="s">
        <v>153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2"/>
      <c r="V3" s="2"/>
      <c r="W3" s="2"/>
      <c r="X3" s="2"/>
    </row>
    <row r="4" spans="1:24"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2"/>
      <c r="V4" s="2"/>
      <c r="W4" s="2"/>
      <c r="X4" s="2"/>
    </row>
    <row r="5" spans="1:24" ht="15"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U5" s="2"/>
      <c r="V5" s="2"/>
      <c r="W5" s="2"/>
      <c r="X5" s="2"/>
    </row>
    <row r="6" spans="1:24" ht="15"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U6" s="2"/>
      <c r="V6" s="2"/>
      <c r="W6" s="2"/>
      <c r="X6" s="2"/>
    </row>
    <row r="7" spans="1:24" ht="3" customHeight="1">
      <c r="C7" s="3"/>
      <c r="D7" s="3"/>
      <c r="E7" s="4"/>
      <c r="F7" s="4"/>
      <c r="G7" s="4"/>
      <c r="H7" s="4"/>
      <c r="I7" s="4"/>
      <c r="J7" s="105"/>
      <c r="K7" s="105"/>
      <c r="L7" s="105"/>
      <c r="M7" s="105"/>
      <c r="N7" s="105"/>
      <c r="O7" s="105"/>
      <c r="P7" s="105"/>
      <c r="Q7" s="105"/>
      <c r="R7" s="105"/>
      <c r="S7" s="105"/>
      <c r="U7" s="2"/>
      <c r="V7" s="2"/>
      <c r="W7" s="2"/>
      <c r="X7" s="2"/>
    </row>
    <row r="8" spans="1:24" ht="12.75" customHeight="1">
      <c r="C8" s="87" t="s">
        <v>0</v>
      </c>
      <c r="D8" s="87" t="s">
        <v>1</v>
      </c>
      <c r="E8" s="87" t="s">
        <v>2</v>
      </c>
      <c r="F8" s="92" t="s">
        <v>3</v>
      </c>
      <c r="G8" s="95" t="s">
        <v>4</v>
      </c>
      <c r="H8" s="98" t="s">
        <v>5</v>
      </c>
      <c r="I8" s="98"/>
      <c r="J8" s="98"/>
      <c r="K8" s="98"/>
      <c r="L8" s="80"/>
      <c r="M8" s="87" t="s">
        <v>6</v>
      </c>
      <c r="N8" s="88" t="s">
        <v>7</v>
      </c>
      <c r="O8" s="89"/>
      <c r="P8" s="88" t="s">
        <v>8</v>
      </c>
      <c r="Q8" s="89"/>
      <c r="R8" s="92" t="s">
        <v>9</v>
      </c>
      <c r="S8" s="87" t="s">
        <v>10</v>
      </c>
      <c r="U8" s="2"/>
      <c r="V8" s="2"/>
      <c r="W8" s="2"/>
      <c r="X8" s="2"/>
    </row>
    <row r="9" spans="1:24" ht="22.5">
      <c r="C9" s="87"/>
      <c r="D9" s="87"/>
      <c r="E9" s="87"/>
      <c r="F9" s="93"/>
      <c r="G9" s="96"/>
      <c r="H9" s="78" t="s">
        <v>11</v>
      </c>
      <c r="I9" s="78" t="s">
        <v>12</v>
      </c>
      <c r="J9" s="5" t="s">
        <v>13</v>
      </c>
      <c r="K9" s="6" t="s">
        <v>14</v>
      </c>
      <c r="L9" s="78" t="s">
        <v>15</v>
      </c>
      <c r="M9" s="87"/>
      <c r="N9" s="90"/>
      <c r="O9" s="91"/>
      <c r="P9" s="90"/>
      <c r="Q9" s="91"/>
      <c r="R9" s="93"/>
      <c r="S9" s="87"/>
      <c r="U9" s="7"/>
    </row>
    <row r="10" spans="1:24" ht="18">
      <c r="C10" s="87"/>
      <c r="D10" s="87"/>
      <c r="E10" s="87"/>
      <c r="F10" s="94"/>
      <c r="G10" s="97"/>
      <c r="H10" s="6"/>
      <c r="I10" s="6"/>
      <c r="J10" s="8"/>
      <c r="K10" s="6"/>
      <c r="L10" s="6"/>
      <c r="M10" s="87"/>
      <c r="N10" s="79" t="s">
        <v>16</v>
      </c>
      <c r="O10" s="9" t="s">
        <v>17</v>
      </c>
      <c r="P10" s="79" t="s">
        <v>18</v>
      </c>
      <c r="Q10" s="79" t="s">
        <v>17</v>
      </c>
      <c r="R10" s="94"/>
      <c r="S10" s="87"/>
    </row>
    <row r="11" spans="1:24" ht="12.75" customHeight="1">
      <c r="C11" s="107" t="s">
        <v>19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9"/>
    </row>
    <row r="12" spans="1:24" s="1" customFormat="1" ht="77.25" customHeight="1">
      <c r="A12" s="54"/>
      <c r="B12" s="54"/>
      <c r="C12" s="71" t="s">
        <v>223</v>
      </c>
      <c r="D12" s="10" t="s">
        <v>20</v>
      </c>
      <c r="E12" s="11" t="s">
        <v>142</v>
      </c>
      <c r="F12" s="12" t="s">
        <v>21</v>
      </c>
      <c r="G12" s="12" t="s">
        <v>22</v>
      </c>
      <c r="H12" s="13">
        <v>325539.40999999997</v>
      </c>
      <c r="I12" s="13">
        <v>847.08</v>
      </c>
      <c r="J12" s="13"/>
      <c r="K12" s="14">
        <f>H12-I12+J12</f>
        <v>324692.32999999996</v>
      </c>
      <c r="L12" s="13"/>
      <c r="M12" s="12" t="s">
        <v>23</v>
      </c>
      <c r="N12" s="12" t="s">
        <v>24</v>
      </c>
      <c r="O12" s="15">
        <v>326</v>
      </c>
      <c r="P12" s="12" t="s">
        <v>25</v>
      </c>
      <c r="Q12" s="12">
        <v>55</v>
      </c>
      <c r="R12" s="12">
        <v>79</v>
      </c>
      <c r="S12" s="12" t="s">
        <v>26</v>
      </c>
    </row>
    <row r="13" spans="1:24" s="1" customFormat="1" ht="76.5" customHeight="1">
      <c r="A13" s="54"/>
      <c r="B13" s="54"/>
      <c r="C13" s="71" t="s">
        <v>218</v>
      </c>
      <c r="D13" s="10" t="s">
        <v>27</v>
      </c>
      <c r="E13" s="11" t="s">
        <v>305</v>
      </c>
      <c r="F13" s="12" t="s">
        <v>28</v>
      </c>
      <c r="G13" s="12" t="s">
        <v>22</v>
      </c>
      <c r="H13" s="13">
        <v>348973.8</v>
      </c>
      <c r="I13" s="13">
        <v>1240.8599999999999</v>
      </c>
      <c r="J13" s="13"/>
      <c r="K13" s="14">
        <f t="shared" ref="K13:K56" si="0">H13-I13+J13</f>
        <v>347732.94</v>
      </c>
      <c r="L13" s="13"/>
      <c r="M13" s="12" t="s">
        <v>23</v>
      </c>
      <c r="N13" s="12" t="s">
        <v>24</v>
      </c>
      <c r="O13" s="15">
        <v>365</v>
      </c>
      <c r="P13" s="12" t="s">
        <v>25</v>
      </c>
      <c r="Q13" s="12">
        <v>113</v>
      </c>
      <c r="R13" s="12">
        <v>83</v>
      </c>
      <c r="S13" s="12" t="s">
        <v>26</v>
      </c>
    </row>
    <row r="14" spans="1:24" s="1" customFormat="1" ht="72" customHeight="1">
      <c r="A14" s="54"/>
      <c r="B14" s="54"/>
      <c r="C14" s="71" t="s">
        <v>221</v>
      </c>
      <c r="D14" s="10" t="s">
        <v>29</v>
      </c>
      <c r="E14" s="11" t="s">
        <v>30</v>
      </c>
      <c r="F14" s="12" t="s">
        <v>21</v>
      </c>
      <c r="G14" s="12" t="s">
        <v>22</v>
      </c>
      <c r="H14" s="13">
        <v>929478.86</v>
      </c>
      <c r="I14" s="13">
        <v>46079.17</v>
      </c>
      <c r="J14" s="13"/>
      <c r="K14" s="14">
        <f t="shared" si="0"/>
        <v>883399.69</v>
      </c>
      <c r="L14" s="13"/>
      <c r="M14" s="12" t="s">
        <v>23</v>
      </c>
      <c r="N14" s="12" t="s">
        <v>24</v>
      </c>
      <c r="O14" s="15">
        <v>324.3</v>
      </c>
      <c r="P14" s="12" t="s">
        <v>25</v>
      </c>
      <c r="Q14" s="12">
        <v>55</v>
      </c>
      <c r="R14" s="12">
        <v>297</v>
      </c>
      <c r="S14" s="12" t="s">
        <v>26</v>
      </c>
    </row>
    <row r="15" spans="1:24" s="1" customFormat="1" ht="72.75" customHeight="1">
      <c r="A15" s="54"/>
      <c r="B15" s="54"/>
      <c r="C15" s="71" t="s">
        <v>227</v>
      </c>
      <c r="D15" s="10" t="s">
        <v>31</v>
      </c>
      <c r="E15" s="11" t="s">
        <v>32</v>
      </c>
      <c r="F15" s="12" t="s">
        <v>33</v>
      </c>
      <c r="G15" s="12" t="s">
        <v>22</v>
      </c>
      <c r="H15" s="13">
        <v>1790213.65</v>
      </c>
      <c r="I15" s="13">
        <v>49395.45</v>
      </c>
      <c r="J15" s="13"/>
      <c r="K15" s="14">
        <f t="shared" si="0"/>
        <v>1740818.2</v>
      </c>
      <c r="L15" s="13"/>
      <c r="M15" s="12" t="s">
        <v>23</v>
      </c>
      <c r="N15" s="12" t="s">
        <v>24</v>
      </c>
      <c r="O15" s="15">
        <v>742.5</v>
      </c>
      <c r="P15" s="12" t="s">
        <v>25</v>
      </c>
      <c r="Q15" s="12">
        <v>109</v>
      </c>
      <c r="R15" s="12">
        <v>256</v>
      </c>
      <c r="S15" s="12" t="s">
        <v>26</v>
      </c>
    </row>
    <row r="16" spans="1:24" s="1" customFormat="1" ht="69.75" customHeight="1">
      <c r="A16" s="54"/>
      <c r="B16" s="54"/>
      <c r="C16" s="71" t="s">
        <v>269</v>
      </c>
      <c r="D16" s="10" t="s">
        <v>34</v>
      </c>
      <c r="E16" s="11" t="s">
        <v>35</v>
      </c>
      <c r="F16" s="12" t="s">
        <v>33</v>
      </c>
      <c r="G16" s="12" t="s">
        <v>22</v>
      </c>
      <c r="H16" s="13">
        <v>546552.1</v>
      </c>
      <c r="I16" s="13">
        <v>25207.13</v>
      </c>
      <c r="J16" s="13"/>
      <c r="K16" s="14">
        <f t="shared" si="0"/>
        <v>521344.97</v>
      </c>
      <c r="L16" s="13"/>
      <c r="M16" s="12" t="s">
        <v>23</v>
      </c>
      <c r="N16" s="12" t="s">
        <v>24</v>
      </c>
      <c r="O16" s="15">
        <v>324.3</v>
      </c>
      <c r="P16" s="12" t="s">
        <v>25</v>
      </c>
      <c r="Q16" s="12">
        <v>55</v>
      </c>
      <c r="R16" s="12">
        <v>297</v>
      </c>
      <c r="S16" s="12" t="s">
        <v>26</v>
      </c>
    </row>
    <row r="17" spans="1:19" s="1" customFormat="1" ht="41.25" customHeight="1">
      <c r="A17" s="54"/>
      <c r="B17" s="54"/>
      <c r="C17" s="71" t="s">
        <v>36</v>
      </c>
      <c r="D17" s="10" t="s">
        <v>37</v>
      </c>
      <c r="E17" s="11" t="s">
        <v>38</v>
      </c>
      <c r="F17" s="12" t="s">
        <v>39</v>
      </c>
      <c r="G17" s="12" t="s">
        <v>22</v>
      </c>
      <c r="H17" s="13">
        <v>293869.06</v>
      </c>
      <c r="I17" s="13"/>
      <c r="J17" s="13"/>
      <c r="K17" s="14">
        <f t="shared" si="0"/>
        <v>293869.06</v>
      </c>
      <c r="L17" s="13"/>
      <c r="M17" s="12" t="s">
        <v>23</v>
      </c>
      <c r="N17" s="12" t="s">
        <v>24</v>
      </c>
      <c r="O17" s="15">
        <v>165.1</v>
      </c>
      <c r="P17" s="12" t="s">
        <v>25</v>
      </c>
      <c r="Q17" s="12">
        <v>134</v>
      </c>
      <c r="R17" s="12">
        <v>75</v>
      </c>
      <c r="S17" s="12" t="s">
        <v>26</v>
      </c>
    </row>
    <row r="18" spans="1:19" s="1" customFormat="1" ht="66.75" customHeight="1">
      <c r="A18" s="54"/>
      <c r="B18" s="54"/>
      <c r="C18" s="71" t="s">
        <v>224</v>
      </c>
      <c r="D18" s="10" t="s">
        <v>40</v>
      </c>
      <c r="E18" s="11" t="s">
        <v>270</v>
      </c>
      <c r="F18" s="12" t="s">
        <v>41</v>
      </c>
      <c r="G18" s="12" t="s">
        <v>22</v>
      </c>
      <c r="H18" s="13">
        <v>1083876.33</v>
      </c>
      <c r="I18" s="13">
        <v>6423.09</v>
      </c>
      <c r="J18" s="13"/>
      <c r="K18" s="14">
        <f t="shared" si="0"/>
        <v>1077453.24</v>
      </c>
      <c r="L18" s="13"/>
      <c r="M18" s="12" t="s">
        <v>23</v>
      </c>
      <c r="N18" s="12" t="s">
        <v>24</v>
      </c>
      <c r="O18" s="15">
        <v>511.5</v>
      </c>
      <c r="P18" s="12" t="s">
        <v>25</v>
      </c>
      <c r="Q18" s="12">
        <v>97</v>
      </c>
      <c r="R18" s="12">
        <v>186</v>
      </c>
      <c r="S18" s="12" t="s">
        <v>26</v>
      </c>
    </row>
    <row r="19" spans="1:19" s="1" customFormat="1" ht="41.25" customHeight="1">
      <c r="A19" s="54"/>
      <c r="B19" s="54"/>
      <c r="C19" s="71" t="s">
        <v>42</v>
      </c>
      <c r="D19" s="10" t="s">
        <v>43</v>
      </c>
      <c r="E19" s="11" t="s">
        <v>44</v>
      </c>
      <c r="F19" s="12" t="s">
        <v>39</v>
      </c>
      <c r="G19" s="12" t="s">
        <v>22</v>
      </c>
      <c r="H19" s="13">
        <v>644481.86</v>
      </c>
      <c r="I19" s="13"/>
      <c r="J19" s="13"/>
      <c r="K19" s="14">
        <f t="shared" si="0"/>
        <v>644481.86</v>
      </c>
      <c r="L19" s="13"/>
      <c r="M19" s="12" t="s">
        <v>23</v>
      </c>
      <c r="N19" s="12" t="s">
        <v>24</v>
      </c>
      <c r="O19" s="15">
        <v>152.69999999999999</v>
      </c>
      <c r="P19" s="12" t="s">
        <v>25</v>
      </c>
      <c r="Q19" s="12">
        <v>135</v>
      </c>
      <c r="R19" s="12">
        <v>204</v>
      </c>
      <c r="S19" s="12" t="s">
        <v>26</v>
      </c>
    </row>
    <row r="20" spans="1:19" s="1" customFormat="1" ht="72.75" customHeight="1">
      <c r="A20" s="54"/>
      <c r="B20" s="54"/>
      <c r="C20" s="71" t="s">
        <v>219</v>
      </c>
      <c r="D20" s="10" t="s">
        <v>45</v>
      </c>
      <c r="E20" s="11" t="s">
        <v>46</v>
      </c>
      <c r="F20" s="12" t="s">
        <v>47</v>
      </c>
      <c r="G20" s="12" t="s">
        <v>22</v>
      </c>
      <c r="H20" s="13">
        <v>543061.26</v>
      </c>
      <c r="I20" s="13">
        <v>1216.93</v>
      </c>
      <c r="J20" s="13"/>
      <c r="K20" s="14">
        <f t="shared" si="0"/>
        <v>541844.32999999996</v>
      </c>
      <c r="L20" s="13"/>
      <c r="M20" s="12" t="s">
        <v>23</v>
      </c>
      <c r="N20" s="12" t="s">
        <v>24</v>
      </c>
      <c r="O20" s="15">
        <v>93.7</v>
      </c>
      <c r="P20" s="12" t="s">
        <v>25</v>
      </c>
      <c r="Q20" s="12">
        <v>80</v>
      </c>
      <c r="R20" s="12">
        <v>141</v>
      </c>
      <c r="S20" s="12" t="s">
        <v>26</v>
      </c>
    </row>
    <row r="21" spans="1:19" s="2" customFormat="1" ht="75.75" customHeight="1">
      <c r="A21" s="54"/>
      <c r="B21" s="54"/>
      <c r="C21" s="10" t="s">
        <v>220</v>
      </c>
      <c r="D21" s="10" t="s">
        <v>48</v>
      </c>
      <c r="E21" s="16" t="s">
        <v>271</v>
      </c>
      <c r="F21" s="17" t="s">
        <v>41</v>
      </c>
      <c r="G21" s="17" t="s">
        <v>22</v>
      </c>
      <c r="H21" s="13">
        <v>1147578.33</v>
      </c>
      <c r="I21" s="13">
        <v>5450.61</v>
      </c>
      <c r="J21" s="13"/>
      <c r="K21" s="14">
        <f t="shared" si="0"/>
        <v>1142127.72</v>
      </c>
      <c r="L21" s="13"/>
      <c r="M21" s="12" t="s">
        <v>23</v>
      </c>
      <c r="N21" s="12" t="s">
        <v>24</v>
      </c>
      <c r="O21" s="15">
        <v>481.8</v>
      </c>
      <c r="P21" s="12" t="s">
        <v>25</v>
      </c>
      <c r="Q21" s="12">
        <v>97</v>
      </c>
      <c r="R21" s="12">
        <v>335</v>
      </c>
      <c r="S21" s="12" t="s">
        <v>26</v>
      </c>
    </row>
    <row r="22" spans="1:19" s="2" customFormat="1" ht="44.25" customHeight="1">
      <c r="A22" s="54"/>
      <c r="B22" s="54"/>
      <c r="C22" s="10" t="s">
        <v>225</v>
      </c>
      <c r="D22" s="10" t="s">
        <v>49</v>
      </c>
      <c r="E22" s="16" t="s">
        <v>50</v>
      </c>
      <c r="F22" s="17" t="s">
        <v>47</v>
      </c>
      <c r="G22" s="17" t="s">
        <v>22</v>
      </c>
      <c r="H22" s="13">
        <v>435907.34</v>
      </c>
      <c r="I22" s="13">
        <v>3227.94</v>
      </c>
      <c r="J22" s="13"/>
      <c r="K22" s="14">
        <f t="shared" si="0"/>
        <v>432679.4</v>
      </c>
      <c r="L22" s="13"/>
      <c r="M22" s="12" t="s">
        <v>23</v>
      </c>
      <c r="N22" s="12" t="s">
        <v>24</v>
      </c>
      <c r="O22" s="15">
        <v>116.1</v>
      </c>
      <c r="P22" s="12" t="s">
        <v>25</v>
      </c>
      <c r="Q22" s="12">
        <v>80</v>
      </c>
      <c r="R22" s="12">
        <v>79</v>
      </c>
      <c r="S22" s="12" t="s">
        <v>26</v>
      </c>
    </row>
    <row r="23" spans="1:19" s="2" customFormat="1" ht="70.5" customHeight="1">
      <c r="A23" s="54"/>
      <c r="B23" s="54"/>
      <c r="C23" s="10" t="s">
        <v>226</v>
      </c>
      <c r="D23" s="10" t="s">
        <v>51</v>
      </c>
      <c r="E23" s="16" t="s">
        <v>52</v>
      </c>
      <c r="F23" s="17" t="s">
        <v>53</v>
      </c>
      <c r="G23" s="17" t="s">
        <v>22</v>
      </c>
      <c r="H23" s="13">
        <v>1035842.31</v>
      </c>
      <c r="I23" s="13">
        <v>7267.43</v>
      </c>
      <c r="J23" s="13"/>
      <c r="K23" s="14">
        <f t="shared" si="0"/>
        <v>1028574.88</v>
      </c>
      <c r="L23" s="13"/>
      <c r="M23" s="12" t="s">
        <v>23</v>
      </c>
      <c r="N23" s="12" t="s">
        <v>24</v>
      </c>
      <c r="O23" s="15">
        <v>232.6</v>
      </c>
      <c r="P23" s="12" t="s">
        <v>25</v>
      </c>
      <c r="Q23" s="12">
        <v>193</v>
      </c>
      <c r="R23" s="12">
        <v>180</v>
      </c>
      <c r="S23" s="12" t="s">
        <v>26</v>
      </c>
    </row>
    <row r="24" spans="1:19" s="2" customFormat="1" ht="76.5" customHeight="1">
      <c r="A24" s="54"/>
      <c r="B24" s="54"/>
      <c r="C24" s="10" t="s">
        <v>222</v>
      </c>
      <c r="D24" s="10" t="s">
        <v>54</v>
      </c>
      <c r="E24" s="16" t="s">
        <v>55</v>
      </c>
      <c r="F24" s="17" t="s">
        <v>53</v>
      </c>
      <c r="G24" s="17" t="s">
        <v>22</v>
      </c>
      <c r="H24" s="13">
        <v>1155873.71</v>
      </c>
      <c r="I24" s="13">
        <v>11919.25</v>
      </c>
      <c r="J24" s="13"/>
      <c r="K24" s="14">
        <f t="shared" si="0"/>
        <v>1143954.46</v>
      </c>
      <c r="L24" s="13"/>
      <c r="M24" s="12" t="s">
        <v>23</v>
      </c>
      <c r="N24" s="12" t="s">
        <v>24</v>
      </c>
      <c r="O24" s="15">
        <v>216</v>
      </c>
      <c r="P24" s="12" t="s">
        <v>25</v>
      </c>
      <c r="Q24" s="12">
        <v>193</v>
      </c>
      <c r="R24" s="12">
        <v>315</v>
      </c>
      <c r="S24" s="12" t="s">
        <v>26</v>
      </c>
    </row>
    <row r="25" spans="1:19" s="2" customFormat="1" ht="74.25" customHeight="1">
      <c r="A25" s="54"/>
      <c r="B25" s="54"/>
      <c r="C25" s="10" t="s">
        <v>249</v>
      </c>
      <c r="D25" s="10" t="s">
        <v>56</v>
      </c>
      <c r="E25" s="16" t="s">
        <v>272</v>
      </c>
      <c r="F25" s="17" t="s">
        <v>57</v>
      </c>
      <c r="G25" s="17" t="s">
        <v>22</v>
      </c>
      <c r="H25" s="13">
        <v>623262.61</v>
      </c>
      <c r="I25" s="13">
        <v>106766.33</v>
      </c>
      <c r="J25" s="13"/>
      <c r="K25" s="14">
        <f t="shared" si="0"/>
        <v>516496.27999999997</v>
      </c>
      <c r="L25" s="13"/>
      <c r="M25" s="12" t="s">
        <v>23</v>
      </c>
      <c r="N25" s="12" t="s">
        <v>24</v>
      </c>
      <c r="O25" s="15">
        <v>199.7</v>
      </c>
      <c r="P25" s="12" t="s">
        <v>25</v>
      </c>
      <c r="Q25" s="12">
        <v>101</v>
      </c>
      <c r="R25" s="12">
        <v>156</v>
      </c>
      <c r="S25" s="12" t="s">
        <v>26</v>
      </c>
    </row>
    <row r="26" spans="1:19" s="2" customFormat="1" ht="70.5" customHeight="1">
      <c r="A26" s="54"/>
      <c r="B26" s="54"/>
      <c r="C26" s="10" t="s">
        <v>273</v>
      </c>
      <c r="D26" s="10" t="s">
        <v>58</v>
      </c>
      <c r="E26" s="16" t="s">
        <v>274</v>
      </c>
      <c r="F26" s="17" t="s">
        <v>57</v>
      </c>
      <c r="G26" s="17" t="s">
        <v>22</v>
      </c>
      <c r="H26" s="13">
        <v>322172.77</v>
      </c>
      <c r="I26" s="13">
        <v>58899.26</v>
      </c>
      <c r="J26" s="13"/>
      <c r="K26" s="14">
        <f t="shared" si="0"/>
        <v>263273.51</v>
      </c>
      <c r="L26" s="13"/>
      <c r="M26" s="12" t="s">
        <v>23</v>
      </c>
      <c r="N26" s="12" t="s">
        <v>24</v>
      </c>
      <c r="O26" s="15">
        <v>204</v>
      </c>
      <c r="P26" s="12" t="s">
        <v>25</v>
      </c>
      <c r="Q26" s="12">
        <v>101</v>
      </c>
      <c r="R26" s="12">
        <v>65</v>
      </c>
      <c r="S26" s="12" t="s">
        <v>26</v>
      </c>
    </row>
    <row r="27" spans="1:19" s="2" customFormat="1" ht="70.5" customHeight="1">
      <c r="A27" s="54"/>
      <c r="B27" s="54"/>
      <c r="C27" s="10" t="s">
        <v>275</v>
      </c>
      <c r="D27" s="10" t="s">
        <v>59</v>
      </c>
      <c r="E27" s="16" t="s">
        <v>60</v>
      </c>
      <c r="F27" s="17" t="s">
        <v>61</v>
      </c>
      <c r="G27" s="17" t="s">
        <v>22</v>
      </c>
      <c r="H27" s="13">
        <v>671089.39</v>
      </c>
      <c r="I27" s="13">
        <v>1805.73</v>
      </c>
      <c r="J27" s="13"/>
      <c r="K27" s="14">
        <f t="shared" si="0"/>
        <v>669283.66</v>
      </c>
      <c r="L27" s="13"/>
      <c r="M27" s="12" t="s">
        <v>23</v>
      </c>
      <c r="N27" s="12" t="s">
        <v>24</v>
      </c>
      <c r="O27" s="15">
        <v>116.1</v>
      </c>
      <c r="P27" s="12" t="s">
        <v>25</v>
      </c>
      <c r="Q27" s="12">
        <v>188</v>
      </c>
      <c r="R27" s="12">
        <v>119</v>
      </c>
      <c r="S27" s="12" t="s">
        <v>26</v>
      </c>
    </row>
    <row r="28" spans="1:19" s="2" customFormat="1" ht="67.5" customHeight="1">
      <c r="A28" s="54"/>
      <c r="B28" s="54"/>
      <c r="C28" s="10" t="s">
        <v>248</v>
      </c>
      <c r="D28" s="10" t="s">
        <v>62</v>
      </c>
      <c r="E28" s="16" t="s">
        <v>276</v>
      </c>
      <c r="F28" s="17" t="s">
        <v>63</v>
      </c>
      <c r="G28" s="17" t="s">
        <v>22</v>
      </c>
      <c r="H28" s="13">
        <v>1320295.23</v>
      </c>
      <c r="I28" s="13">
        <v>1996.68</v>
      </c>
      <c r="J28" s="13"/>
      <c r="K28" s="14">
        <f t="shared" si="0"/>
        <v>1318298.55</v>
      </c>
      <c r="L28" s="13"/>
      <c r="M28" s="12" t="s">
        <v>23</v>
      </c>
      <c r="N28" s="12" t="s">
        <v>24</v>
      </c>
      <c r="O28" s="15">
        <v>297</v>
      </c>
      <c r="P28" s="12" t="s">
        <v>25</v>
      </c>
      <c r="Q28" s="12">
        <v>188</v>
      </c>
      <c r="R28" s="12">
        <v>332</v>
      </c>
      <c r="S28" s="12" t="s">
        <v>26</v>
      </c>
    </row>
    <row r="29" spans="1:19" s="2" customFormat="1" ht="67.5" customHeight="1">
      <c r="A29" s="54"/>
      <c r="B29" s="54"/>
      <c r="C29" s="10" t="s">
        <v>64</v>
      </c>
      <c r="D29" s="10" t="s">
        <v>65</v>
      </c>
      <c r="E29" s="16" t="s">
        <v>66</v>
      </c>
      <c r="F29" s="17" t="s">
        <v>67</v>
      </c>
      <c r="G29" s="17" t="s">
        <v>22</v>
      </c>
      <c r="H29" s="13">
        <v>2940242.14</v>
      </c>
      <c r="I29" s="13"/>
      <c r="J29" s="13"/>
      <c r="K29" s="14">
        <f t="shared" si="0"/>
        <v>2940242.14</v>
      </c>
      <c r="L29" s="13"/>
      <c r="M29" s="12" t="s">
        <v>23</v>
      </c>
      <c r="N29" s="12" t="s">
        <v>68</v>
      </c>
      <c r="O29" s="15">
        <v>149.44999999999999</v>
      </c>
      <c r="P29" s="12" t="s">
        <v>25</v>
      </c>
      <c r="Q29" s="12">
        <v>168</v>
      </c>
      <c r="R29" s="12">
        <v>1186</v>
      </c>
      <c r="S29" s="12" t="s">
        <v>26</v>
      </c>
    </row>
    <row r="30" spans="1:19" s="2" customFormat="1" ht="67.5" customHeight="1">
      <c r="A30" s="54"/>
      <c r="B30" s="54"/>
      <c r="C30" s="10" t="s">
        <v>69</v>
      </c>
      <c r="D30" s="10" t="s">
        <v>70</v>
      </c>
      <c r="E30" s="16" t="s">
        <v>71</v>
      </c>
      <c r="F30" s="17" t="s">
        <v>72</v>
      </c>
      <c r="G30" s="17" t="s">
        <v>22</v>
      </c>
      <c r="H30" s="13">
        <v>8974571.4399999995</v>
      </c>
      <c r="I30" s="13"/>
      <c r="J30" s="13"/>
      <c r="K30" s="14">
        <f t="shared" si="0"/>
        <v>8974571.4399999995</v>
      </c>
      <c r="L30" s="13"/>
      <c r="M30" s="12" t="s">
        <v>23</v>
      </c>
      <c r="N30" s="12" t="s">
        <v>73</v>
      </c>
      <c r="O30" s="15">
        <v>1</v>
      </c>
      <c r="P30" s="12" t="s">
        <v>25</v>
      </c>
      <c r="Q30" s="12">
        <v>823</v>
      </c>
      <c r="R30" s="12">
        <v>1186</v>
      </c>
      <c r="S30" s="12" t="s">
        <v>26</v>
      </c>
    </row>
    <row r="31" spans="1:19" s="2" customFormat="1" ht="67.5" customHeight="1">
      <c r="A31" s="54"/>
      <c r="B31" s="54"/>
      <c r="C31" s="10" t="s">
        <v>74</v>
      </c>
      <c r="D31" s="10" t="s">
        <v>75</v>
      </c>
      <c r="E31" s="16" t="s">
        <v>143</v>
      </c>
      <c r="F31" s="17" t="s">
        <v>76</v>
      </c>
      <c r="G31" s="17" t="s">
        <v>22</v>
      </c>
      <c r="H31" s="13">
        <v>529328.71</v>
      </c>
      <c r="I31" s="13"/>
      <c r="J31" s="13"/>
      <c r="K31" s="14">
        <f t="shared" si="0"/>
        <v>529328.71</v>
      </c>
      <c r="L31" s="13"/>
      <c r="M31" s="12" t="s">
        <v>23</v>
      </c>
      <c r="N31" s="12" t="s">
        <v>24</v>
      </c>
      <c r="O31" s="15">
        <v>113.9</v>
      </c>
      <c r="P31" s="12" t="s">
        <v>25</v>
      </c>
      <c r="Q31" s="12">
        <v>76</v>
      </c>
      <c r="R31" s="12">
        <v>332</v>
      </c>
      <c r="S31" s="12" t="s">
        <v>26</v>
      </c>
    </row>
    <row r="32" spans="1:19" s="2" customFormat="1" ht="67.5" customHeight="1">
      <c r="A32" s="54"/>
      <c r="B32" s="54"/>
      <c r="C32" s="10" t="s">
        <v>77</v>
      </c>
      <c r="D32" s="10" t="s">
        <v>78</v>
      </c>
      <c r="E32" s="16" t="s">
        <v>144</v>
      </c>
      <c r="F32" s="17" t="s">
        <v>76</v>
      </c>
      <c r="G32" s="17" t="s">
        <v>22</v>
      </c>
      <c r="H32" s="13">
        <v>220403.8</v>
      </c>
      <c r="I32" s="13"/>
      <c r="J32" s="13"/>
      <c r="K32" s="14">
        <f t="shared" si="0"/>
        <v>220403.8</v>
      </c>
      <c r="L32" s="13"/>
      <c r="M32" s="12" t="s">
        <v>23</v>
      </c>
      <c r="N32" s="12" t="s">
        <v>24</v>
      </c>
      <c r="O32" s="15">
        <v>105</v>
      </c>
      <c r="P32" s="12" t="s">
        <v>25</v>
      </c>
      <c r="Q32" s="12">
        <v>76</v>
      </c>
      <c r="R32" s="12">
        <v>37</v>
      </c>
      <c r="S32" s="12" t="s">
        <v>26</v>
      </c>
    </row>
    <row r="33" spans="1:19" s="2" customFormat="1" ht="67.5" customHeight="1">
      <c r="A33" s="54"/>
      <c r="B33" s="54"/>
      <c r="C33" s="10" t="s">
        <v>79</v>
      </c>
      <c r="D33" s="10" t="s">
        <v>80</v>
      </c>
      <c r="E33" s="16" t="s">
        <v>81</v>
      </c>
      <c r="F33" s="17" t="s">
        <v>82</v>
      </c>
      <c r="G33" s="17" t="s">
        <v>22</v>
      </c>
      <c r="H33" s="13">
        <v>621575.65</v>
      </c>
      <c r="I33" s="13"/>
      <c r="J33" s="13"/>
      <c r="K33" s="14">
        <f t="shared" si="0"/>
        <v>621575.65</v>
      </c>
      <c r="L33" s="13"/>
      <c r="M33" s="12" t="s">
        <v>23</v>
      </c>
      <c r="N33" s="12" t="s">
        <v>24</v>
      </c>
      <c r="O33" s="15">
        <v>279.39999999999998</v>
      </c>
      <c r="P33" s="12" t="s">
        <v>25</v>
      </c>
      <c r="Q33" s="12">
        <v>281</v>
      </c>
      <c r="R33" s="12">
        <v>148</v>
      </c>
      <c r="S33" s="12" t="s">
        <v>26</v>
      </c>
    </row>
    <row r="34" spans="1:19" s="2" customFormat="1" ht="51.75" customHeight="1">
      <c r="A34" s="54"/>
      <c r="B34" s="54"/>
      <c r="C34" s="10" t="s">
        <v>79</v>
      </c>
      <c r="D34" s="10" t="s">
        <v>83</v>
      </c>
      <c r="E34" s="16" t="s">
        <v>84</v>
      </c>
      <c r="F34" s="17" t="s">
        <v>85</v>
      </c>
      <c r="G34" s="17" t="s">
        <v>22</v>
      </c>
      <c r="H34" s="13">
        <v>564692.07999999996</v>
      </c>
      <c r="I34" s="13"/>
      <c r="J34" s="13"/>
      <c r="K34" s="14">
        <f t="shared" si="0"/>
        <v>564692.07999999996</v>
      </c>
      <c r="L34" s="13"/>
      <c r="M34" s="12" t="s">
        <v>23</v>
      </c>
      <c r="N34" s="12" t="s">
        <v>24</v>
      </c>
      <c r="O34" s="15">
        <v>305.10000000000002</v>
      </c>
      <c r="P34" s="12" t="s">
        <v>25</v>
      </c>
      <c r="Q34" s="12">
        <v>126</v>
      </c>
      <c r="R34" s="12">
        <v>123</v>
      </c>
      <c r="S34" s="12" t="s">
        <v>26</v>
      </c>
    </row>
    <row r="35" spans="1:19" s="2" customFormat="1" ht="54.75" customHeight="1">
      <c r="A35" s="54"/>
      <c r="B35" s="54"/>
      <c r="C35" s="10" t="s">
        <v>86</v>
      </c>
      <c r="D35" s="10" t="s">
        <v>87</v>
      </c>
      <c r="E35" s="16" t="s">
        <v>88</v>
      </c>
      <c r="F35" s="17" t="s">
        <v>82</v>
      </c>
      <c r="G35" s="17" t="s">
        <v>22</v>
      </c>
      <c r="H35" s="13">
        <v>1208331.55</v>
      </c>
      <c r="I35" s="13"/>
      <c r="J35" s="13"/>
      <c r="K35" s="14">
        <f t="shared" si="0"/>
        <v>1208331.55</v>
      </c>
      <c r="L35" s="13"/>
      <c r="M35" s="12" t="s">
        <v>23</v>
      </c>
      <c r="N35" s="12" t="s">
        <v>24</v>
      </c>
      <c r="O35" s="15">
        <v>268.7</v>
      </c>
      <c r="P35" s="12" t="s">
        <v>25</v>
      </c>
      <c r="Q35" s="12">
        <v>281</v>
      </c>
      <c r="R35" s="12">
        <v>378</v>
      </c>
      <c r="S35" s="12" t="s">
        <v>26</v>
      </c>
    </row>
    <row r="36" spans="1:19" s="2" customFormat="1" ht="50.25" customHeight="1">
      <c r="A36" s="54"/>
      <c r="B36" s="54"/>
      <c r="C36" s="10" t="s">
        <v>86</v>
      </c>
      <c r="D36" s="10" t="s">
        <v>89</v>
      </c>
      <c r="E36" s="16" t="s">
        <v>277</v>
      </c>
      <c r="F36" s="17" t="s">
        <v>85</v>
      </c>
      <c r="G36" s="17" t="s">
        <v>22</v>
      </c>
      <c r="H36" s="13">
        <v>1421435.65</v>
      </c>
      <c r="I36" s="13"/>
      <c r="J36" s="13"/>
      <c r="K36" s="14">
        <f t="shared" si="0"/>
        <v>1421435.65</v>
      </c>
      <c r="L36" s="13"/>
      <c r="M36" s="12" t="s">
        <v>23</v>
      </c>
      <c r="N36" s="12" t="s">
        <v>24</v>
      </c>
      <c r="O36" s="15">
        <v>284.5</v>
      </c>
      <c r="P36" s="12" t="s">
        <v>25</v>
      </c>
      <c r="Q36" s="12">
        <v>126</v>
      </c>
      <c r="R36" s="12">
        <v>413</v>
      </c>
      <c r="S36" s="12" t="s">
        <v>26</v>
      </c>
    </row>
    <row r="37" spans="1:19" s="2" customFormat="1" ht="54" customHeight="1">
      <c r="A37" s="54"/>
      <c r="B37" s="54"/>
      <c r="C37" s="10" t="s">
        <v>90</v>
      </c>
      <c r="D37" s="10" t="s">
        <v>91</v>
      </c>
      <c r="E37" s="16" t="s">
        <v>92</v>
      </c>
      <c r="F37" s="17" t="s">
        <v>57</v>
      </c>
      <c r="G37" s="17" t="s">
        <v>22</v>
      </c>
      <c r="H37" s="13">
        <v>218513.21</v>
      </c>
      <c r="I37" s="13"/>
      <c r="J37" s="13"/>
      <c r="K37" s="14">
        <f t="shared" si="0"/>
        <v>218513.21</v>
      </c>
      <c r="L37" s="13"/>
      <c r="M37" s="12" t="s">
        <v>23</v>
      </c>
      <c r="N37" s="12" t="s">
        <v>24</v>
      </c>
      <c r="O37" s="15">
        <v>137</v>
      </c>
      <c r="P37" s="12" t="s">
        <v>25</v>
      </c>
      <c r="Q37" s="12">
        <v>80</v>
      </c>
      <c r="R37" s="12">
        <v>41</v>
      </c>
      <c r="S37" s="12" t="s">
        <v>26</v>
      </c>
    </row>
    <row r="38" spans="1:19" s="2" customFormat="1" ht="51" customHeight="1">
      <c r="A38" s="54"/>
      <c r="B38" s="54"/>
      <c r="C38" s="10" t="s">
        <v>93</v>
      </c>
      <c r="D38" s="10" t="s">
        <v>94</v>
      </c>
      <c r="E38" s="16" t="s">
        <v>95</v>
      </c>
      <c r="F38" s="17" t="s">
        <v>57</v>
      </c>
      <c r="G38" s="17" t="s">
        <v>22</v>
      </c>
      <c r="H38" s="13">
        <v>463573.78</v>
      </c>
      <c r="I38" s="13"/>
      <c r="J38" s="13"/>
      <c r="K38" s="14">
        <f t="shared" si="0"/>
        <v>463573.78</v>
      </c>
      <c r="L38" s="13"/>
      <c r="M38" s="12" t="s">
        <v>23</v>
      </c>
      <c r="N38" s="12" t="s">
        <v>24</v>
      </c>
      <c r="O38" s="15">
        <v>132.69999999999999</v>
      </c>
      <c r="P38" s="12" t="s">
        <v>25</v>
      </c>
      <c r="Q38" s="12">
        <v>80</v>
      </c>
      <c r="R38" s="12">
        <v>106</v>
      </c>
      <c r="S38" s="12" t="s">
        <v>26</v>
      </c>
    </row>
    <row r="39" spans="1:19" s="2" customFormat="1" ht="51" customHeight="1">
      <c r="A39" s="54"/>
      <c r="B39" s="54"/>
      <c r="C39" s="10" t="s">
        <v>96</v>
      </c>
      <c r="D39" s="10" t="s">
        <v>97</v>
      </c>
      <c r="E39" s="16" t="s">
        <v>98</v>
      </c>
      <c r="F39" s="17" t="s">
        <v>99</v>
      </c>
      <c r="G39" s="17" t="s">
        <v>22</v>
      </c>
      <c r="H39" s="13">
        <v>1830503.63</v>
      </c>
      <c r="I39" s="13"/>
      <c r="J39" s="13"/>
      <c r="K39" s="14">
        <f t="shared" si="0"/>
        <v>1830503.63</v>
      </c>
      <c r="L39" s="13"/>
      <c r="M39" s="12" t="s">
        <v>23</v>
      </c>
      <c r="N39" s="12" t="s">
        <v>24</v>
      </c>
      <c r="O39" s="15">
        <v>345.1</v>
      </c>
      <c r="P39" s="12" t="s">
        <v>25</v>
      </c>
      <c r="Q39" s="12">
        <v>298</v>
      </c>
      <c r="R39" s="12">
        <v>515</v>
      </c>
      <c r="S39" s="12" t="s">
        <v>26</v>
      </c>
    </row>
    <row r="40" spans="1:19" s="2" customFormat="1" ht="62.25" customHeight="1">
      <c r="A40" s="54"/>
      <c r="B40" s="54"/>
      <c r="C40" s="10" t="s">
        <v>96</v>
      </c>
      <c r="D40" s="10" t="s">
        <v>100</v>
      </c>
      <c r="E40" s="16" t="s">
        <v>101</v>
      </c>
      <c r="F40" s="17" t="s">
        <v>102</v>
      </c>
      <c r="G40" s="17" t="s">
        <v>22</v>
      </c>
      <c r="H40" s="13">
        <v>425643.89</v>
      </c>
      <c r="I40" s="13"/>
      <c r="J40" s="13"/>
      <c r="K40" s="14">
        <f t="shared" si="0"/>
        <v>425643.89</v>
      </c>
      <c r="L40" s="13"/>
      <c r="M40" s="12" t="s">
        <v>23</v>
      </c>
      <c r="N40" s="12" t="s">
        <v>24</v>
      </c>
      <c r="O40" s="15">
        <v>72.3</v>
      </c>
      <c r="P40" s="12" t="s">
        <v>25</v>
      </c>
      <c r="Q40" s="12">
        <v>42</v>
      </c>
      <c r="R40" s="12">
        <v>94</v>
      </c>
      <c r="S40" s="12" t="s">
        <v>26</v>
      </c>
    </row>
    <row r="41" spans="1:19" s="2" customFormat="1" ht="53.25" customHeight="1">
      <c r="A41" s="54"/>
      <c r="B41" s="54"/>
      <c r="C41" s="10" t="s">
        <v>96</v>
      </c>
      <c r="D41" s="10" t="s">
        <v>103</v>
      </c>
      <c r="E41" s="16" t="s">
        <v>104</v>
      </c>
      <c r="F41" s="17" t="s">
        <v>105</v>
      </c>
      <c r="G41" s="17" t="s">
        <v>22</v>
      </c>
      <c r="H41" s="13">
        <v>563926.46</v>
      </c>
      <c r="I41" s="13"/>
      <c r="J41" s="13"/>
      <c r="K41" s="14">
        <f t="shared" si="0"/>
        <v>563926.46</v>
      </c>
      <c r="L41" s="13"/>
      <c r="M41" s="12" t="s">
        <v>23</v>
      </c>
      <c r="N41" s="12" t="s">
        <v>24</v>
      </c>
      <c r="O41" s="15">
        <v>110</v>
      </c>
      <c r="P41" s="12" t="s">
        <v>25</v>
      </c>
      <c r="Q41" s="12">
        <v>88</v>
      </c>
      <c r="R41" s="12">
        <v>149</v>
      </c>
      <c r="S41" s="12" t="s">
        <v>26</v>
      </c>
    </row>
    <row r="42" spans="1:19" s="2" customFormat="1" ht="49.5" customHeight="1">
      <c r="A42" s="54"/>
      <c r="B42" s="54"/>
      <c r="C42" s="10" t="s">
        <v>106</v>
      </c>
      <c r="D42" s="10" t="s">
        <v>107</v>
      </c>
      <c r="E42" s="16" t="s">
        <v>108</v>
      </c>
      <c r="F42" s="17" t="s">
        <v>99</v>
      </c>
      <c r="G42" s="17" t="s">
        <v>22</v>
      </c>
      <c r="H42" s="13">
        <v>844311.72</v>
      </c>
      <c r="I42" s="13"/>
      <c r="J42" s="13"/>
      <c r="K42" s="14">
        <f t="shared" si="0"/>
        <v>844311.72</v>
      </c>
      <c r="L42" s="13"/>
      <c r="M42" s="12" t="s">
        <v>23</v>
      </c>
      <c r="N42" s="12" t="s">
        <v>24</v>
      </c>
      <c r="O42" s="15">
        <v>329</v>
      </c>
      <c r="P42" s="12" t="s">
        <v>25</v>
      </c>
      <c r="Q42" s="12">
        <v>298</v>
      </c>
      <c r="R42" s="12">
        <v>139</v>
      </c>
      <c r="S42" s="12" t="s">
        <v>26</v>
      </c>
    </row>
    <row r="43" spans="1:19" s="2" customFormat="1" ht="52.5" customHeight="1">
      <c r="A43" s="54"/>
      <c r="B43" s="54"/>
      <c r="C43" s="10" t="s">
        <v>106</v>
      </c>
      <c r="D43" s="10" t="s">
        <v>109</v>
      </c>
      <c r="E43" s="16" t="s">
        <v>110</v>
      </c>
      <c r="F43" s="17" t="s">
        <v>102</v>
      </c>
      <c r="G43" s="17" t="s">
        <v>22</v>
      </c>
      <c r="H43" s="13">
        <v>165408.19</v>
      </c>
      <c r="I43" s="13"/>
      <c r="J43" s="13"/>
      <c r="K43" s="14">
        <f t="shared" si="0"/>
        <v>165408.19</v>
      </c>
      <c r="L43" s="13"/>
      <c r="M43" s="12" t="s">
        <v>23</v>
      </c>
      <c r="N43" s="12" t="s">
        <v>24</v>
      </c>
      <c r="O43" s="15">
        <v>80</v>
      </c>
      <c r="P43" s="12" t="s">
        <v>25</v>
      </c>
      <c r="Q43" s="12">
        <v>42</v>
      </c>
      <c r="R43" s="12">
        <v>26</v>
      </c>
      <c r="S43" s="12" t="s">
        <v>26</v>
      </c>
    </row>
    <row r="44" spans="1:19" s="2" customFormat="1" ht="49.5" customHeight="1">
      <c r="A44" s="54"/>
      <c r="B44" s="54"/>
      <c r="C44" s="10" t="s">
        <v>106</v>
      </c>
      <c r="D44" s="10" t="s">
        <v>111</v>
      </c>
      <c r="E44" s="16" t="s">
        <v>112</v>
      </c>
      <c r="F44" s="17" t="s">
        <v>105</v>
      </c>
      <c r="G44" s="17" t="s">
        <v>22</v>
      </c>
      <c r="H44" s="13">
        <v>277325.99</v>
      </c>
      <c r="I44" s="13"/>
      <c r="J44" s="13"/>
      <c r="K44" s="14">
        <f t="shared" si="0"/>
        <v>277325.99</v>
      </c>
      <c r="L44" s="13"/>
      <c r="M44" s="12" t="s">
        <v>23</v>
      </c>
      <c r="N44" s="12" t="s">
        <v>24</v>
      </c>
      <c r="O44" s="15">
        <v>105</v>
      </c>
      <c r="P44" s="12" t="s">
        <v>25</v>
      </c>
      <c r="Q44" s="12">
        <v>88</v>
      </c>
      <c r="R44" s="12">
        <v>47</v>
      </c>
      <c r="S44" s="12" t="s">
        <v>26</v>
      </c>
    </row>
    <row r="45" spans="1:19" s="2" customFormat="1" ht="49.5" customHeight="1">
      <c r="A45" s="54"/>
      <c r="B45" s="54"/>
      <c r="C45" s="10" t="s">
        <v>188</v>
      </c>
      <c r="D45" s="52" t="s">
        <v>187</v>
      </c>
      <c r="E45" s="16" t="s">
        <v>156</v>
      </c>
      <c r="F45" s="17" t="s">
        <v>155</v>
      </c>
      <c r="G45" s="17" t="s">
        <v>22</v>
      </c>
      <c r="H45" s="13">
        <v>492596.22</v>
      </c>
      <c r="I45" s="13"/>
      <c r="J45" s="13"/>
      <c r="K45" s="14">
        <f t="shared" si="0"/>
        <v>492596.22</v>
      </c>
      <c r="L45" s="13"/>
      <c r="M45" s="12" t="s">
        <v>23</v>
      </c>
      <c r="N45" s="12" t="s">
        <v>24</v>
      </c>
      <c r="O45" s="15">
        <v>160</v>
      </c>
      <c r="P45" s="12" t="s">
        <v>25</v>
      </c>
      <c r="Q45" s="12">
        <v>206</v>
      </c>
      <c r="R45" s="12">
        <v>85</v>
      </c>
      <c r="S45" s="12" t="s">
        <v>26</v>
      </c>
    </row>
    <row r="46" spans="1:19" s="1" customFormat="1" ht="51.75" customHeight="1">
      <c r="A46" s="54"/>
      <c r="B46" s="54"/>
      <c r="C46" s="10" t="s">
        <v>186</v>
      </c>
      <c r="D46" s="52" t="s">
        <v>185</v>
      </c>
      <c r="E46" s="11" t="s">
        <v>182</v>
      </c>
      <c r="F46" s="10" t="s">
        <v>155</v>
      </c>
      <c r="G46" s="10" t="s">
        <v>22</v>
      </c>
      <c r="H46" s="14">
        <v>1015542.62</v>
      </c>
      <c r="I46" s="14"/>
      <c r="J46" s="14"/>
      <c r="K46" s="14">
        <f t="shared" si="0"/>
        <v>1015542.62</v>
      </c>
      <c r="L46" s="14"/>
      <c r="M46" s="10" t="s">
        <v>23</v>
      </c>
      <c r="N46" s="10" t="s">
        <v>24</v>
      </c>
      <c r="O46" s="53">
        <v>153.6</v>
      </c>
      <c r="P46" s="10" t="s">
        <v>183</v>
      </c>
      <c r="Q46" s="10">
        <v>206</v>
      </c>
      <c r="R46" s="10">
        <v>226</v>
      </c>
      <c r="S46" s="10" t="s">
        <v>26</v>
      </c>
    </row>
    <row r="47" spans="1:19" s="2" customFormat="1" ht="49.5" customHeight="1">
      <c r="A47" s="54"/>
      <c r="B47" s="54"/>
      <c r="C47" s="10" t="s">
        <v>250</v>
      </c>
      <c r="D47" s="52" t="s">
        <v>251</v>
      </c>
      <c r="E47" s="16" t="s">
        <v>196</v>
      </c>
      <c r="F47" s="17" t="s">
        <v>197</v>
      </c>
      <c r="G47" s="17" t="s">
        <v>117</v>
      </c>
      <c r="H47" s="13">
        <v>205074.72</v>
      </c>
      <c r="I47" s="13"/>
      <c r="J47" s="13"/>
      <c r="K47" s="14">
        <f t="shared" si="0"/>
        <v>205074.72</v>
      </c>
      <c r="L47" s="13"/>
      <c r="M47" s="12" t="s">
        <v>23</v>
      </c>
      <c r="N47" s="12" t="s">
        <v>24</v>
      </c>
      <c r="O47" s="15">
        <v>70.7</v>
      </c>
      <c r="P47" s="12" t="s">
        <v>25</v>
      </c>
      <c r="Q47" s="12">
        <v>44</v>
      </c>
      <c r="R47" s="12">
        <v>48</v>
      </c>
      <c r="S47" s="12" t="s">
        <v>26</v>
      </c>
    </row>
    <row r="48" spans="1:19" s="2" customFormat="1" ht="49.5" customHeight="1">
      <c r="A48" s="54"/>
      <c r="B48" s="54"/>
      <c r="C48" s="10" t="s">
        <v>252</v>
      </c>
      <c r="D48" s="52" t="s">
        <v>253</v>
      </c>
      <c r="E48" s="16" t="s">
        <v>198</v>
      </c>
      <c r="F48" s="17" t="s">
        <v>197</v>
      </c>
      <c r="G48" s="17" t="s">
        <v>117</v>
      </c>
      <c r="H48" s="13">
        <v>201942.28</v>
      </c>
      <c r="I48" s="13"/>
      <c r="J48" s="13"/>
      <c r="K48" s="14">
        <f t="shared" si="0"/>
        <v>201942.28</v>
      </c>
      <c r="L48" s="13"/>
      <c r="M48" s="12" t="s">
        <v>23</v>
      </c>
      <c r="N48" s="12" t="s">
        <v>24</v>
      </c>
      <c r="O48" s="15">
        <v>141.9</v>
      </c>
      <c r="P48" s="12" t="s">
        <v>25</v>
      </c>
      <c r="Q48" s="12">
        <v>44</v>
      </c>
      <c r="R48" s="12">
        <v>28</v>
      </c>
      <c r="S48" s="12" t="s">
        <v>26</v>
      </c>
    </row>
    <row r="49" spans="1:26" s="2" customFormat="1" ht="49.5" customHeight="1">
      <c r="A49" s="54"/>
      <c r="B49" s="54"/>
      <c r="C49" s="10" t="s">
        <v>264</v>
      </c>
      <c r="D49" s="52" t="s">
        <v>263</v>
      </c>
      <c r="E49" s="16" t="s">
        <v>210</v>
      </c>
      <c r="F49" s="17" t="s">
        <v>211</v>
      </c>
      <c r="G49" s="17" t="s">
        <v>22</v>
      </c>
      <c r="H49" s="13">
        <v>400889.86</v>
      </c>
      <c r="I49" s="13"/>
      <c r="J49" s="13"/>
      <c r="K49" s="14">
        <f t="shared" si="0"/>
        <v>400889.86</v>
      </c>
      <c r="L49" s="13"/>
      <c r="M49" s="12" t="s">
        <v>23</v>
      </c>
      <c r="N49" s="12" t="s">
        <v>24</v>
      </c>
      <c r="O49" s="15">
        <v>231.6</v>
      </c>
      <c r="P49" s="12" t="s">
        <v>25</v>
      </c>
      <c r="Q49" s="12">
        <v>223</v>
      </c>
      <c r="R49" s="12">
        <v>93</v>
      </c>
      <c r="S49" s="12" t="s">
        <v>26</v>
      </c>
    </row>
    <row r="50" spans="1:26" s="2" customFormat="1" ht="72.75" customHeight="1">
      <c r="A50" s="54"/>
      <c r="B50" s="54"/>
      <c r="C50" s="10" t="s">
        <v>260</v>
      </c>
      <c r="D50" s="52" t="s">
        <v>261</v>
      </c>
      <c r="E50" s="16" t="s">
        <v>212</v>
      </c>
      <c r="F50" s="17" t="s">
        <v>213</v>
      </c>
      <c r="G50" s="17" t="s">
        <v>22</v>
      </c>
      <c r="H50" s="13">
        <v>584872.69999999995</v>
      </c>
      <c r="I50" s="13"/>
      <c r="J50" s="13"/>
      <c r="K50" s="14">
        <f t="shared" si="0"/>
        <v>584872.69999999995</v>
      </c>
      <c r="L50" s="13"/>
      <c r="M50" s="12" t="s">
        <v>23</v>
      </c>
      <c r="N50" s="12" t="s">
        <v>24</v>
      </c>
      <c r="O50" s="15">
        <v>172.6</v>
      </c>
      <c r="P50" s="12" t="s">
        <v>25</v>
      </c>
      <c r="Q50" s="12">
        <v>76</v>
      </c>
      <c r="R50" s="12">
        <v>184</v>
      </c>
      <c r="S50" s="12" t="s">
        <v>26</v>
      </c>
    </row>
    <row r="51" spans="1:26" s="2" customFormat="1" ht="49.5" customHeight="1">
      <c r="A51" s="54"/>
      <c r="B51" s="54"/>
      <c r="C51" s="10" t="s">
        <v>260</v>
      </c>
      <c r="D51" s="52" t="s">
        <v>262</v>
      </c>
      <c r="E51" s="16" t="s">
        <v>214</v>
      </c>
      <c r="F51" s="17" t="s">
        <v>211</v>
      </c>
      <c r="G51" s="17" t="s">
        <v>22</v>
      </c>
      <c r="H51" s="13">
        <v>979823.29</v>
      </c>
      <c r="I51" s="13"/>
      <c r="J51" s="13"/>
      <c r="K51" s="14">
        <f t="shared" si="0"/>
        <v>979823.29</v>
      </c>
      <c r="L51" s="13"/>
      <c r="M51" s="12" t="s">
        <v>23</v>
      </c>
      <c r="N51" s="12" t="s">
        <v>24</v>
      </c>
      <c r="O51" s="15">
        <v>239.2</v>
      </c>
      <c r="P51" s="12" t="s">
        <v>25</v>
      </c>
      <c r="Q51" s="12">
        <v>223</v>
      </c>
      <c r="R51" s="12">
        <v>290</v>
      </c>
      <c r="S51" s="12" t="s">
        <v>26</v>
      </c>
    </row>
    <row r="52" spans="1:26" s="2" customFormat="1" ht="75" customHeight="1">
      <c r="A52" s="54"/>
      <c r="B52" s="54"/>
      <c r="C52" s="10" t="s">
        <v>264</v>
      </c>
      <c r="D52" s="52" t="s">
        <v>265</v>
      </c>
      <c r="E52" s="16" t="s">
        <v>215</v>
      </c>
      <c r="F52" s="17" t="s">
        <v>213</v>
      </c>
      <c r="G52" s="17" t="s">
        <v>22</v>
      </c>
      <c r="H52" s="13">
        <v>192830.38</v>
      </c>
      <c r="I52" s="13"/>
      <c r="J52" s="13"/>
      <c r="K52" s="14">
        <f t="shared" si="0"/>
        <v>192830.38</v>
      </c>
      <c r="L52" s="13"/>
      <c r="M52" s="12" t="s">
        <v>23</v>
      </c>
      <c r="N52" s="12" t="s">
        <v>24</v>
      </c>
      <c r="O52" s="15">
        <v>152.80000000000001</v>
      </c>
      <c r="P52" s="12" t="s">
        <v>25</v>
      </c>
      <c r="Q52" s="12">
        <v>68</v>
      </c>
      <c r="R52" s="12">
        <v>45</v>
      </c>
      <c r="S52" s="12" t="s">
        <v>26</v>
      </c>
    </row>
    <row r="53" spans="1:26" s="2" customFormat="1" ht="65.25" customHeight="1">
      <c r="A53" s="54"/>
      <c r="B53" s="54"/>
      <c r="C53" s="72" t="s">
        <v>254</v>
      </c>
      <c r="D53" s="10" t="s">
        <v>255</v>
      </c>
      <c r="E53" s="16" t="s">
        <v>278</v>
      </c>
      <c r="F53" s="17" t="s">
        <v>216</v>
      </c>
      <c r="G53" s="17" t="s">
        <v>22</v>
      </c>
      <c r="H53" s="13">
        <v>3894239.76</v>
      </c>
      <c r="I53" s="13"/>
      <c r="J53" s="13"/>
      <c r="K53" s="14">
        <f t="shared" si="0"/>
        <v>3894239.76</v>
      </c>
      <c r="L53" s="13"/>
      <c r="M53" s="12" t="s">
        <v>23</v>
      </c>
      <c r="N53" s="12" t="s">
        <v>24</v>
      </c>
      <c r="O53" s="15">
        <v>766</v>
      </c>
      <c r="P53" s="12" t="s">
        <v>25</v>
      </c>
      <c r="Q53" s="12">
        <v>689</v>
      </c>
      <c r="R53" s="12">
        <v>880</v>
      </c>
      <c r="S53" s="12" t="s">
        <v>26</v>
      </c>
    </row>
    <row r="54" spans="1:26" s="2" customFormat="1" ht="82.5" customHeight="1">
      <c r="A54" s="54"/>
      <c r="B54" s="54"/>
      <c r="C54" s="72" t="s">
        <v>256</v>
      </c>
      <c r="D54" s="10" t="s">
        <v>257</v>
      </c>
      <c r="E54" s="16" t="s">
        <v>306</v>
      </c>
      <c r="F54" s="17" t="s">
        <v>216</v>
      </c>
      <c r="G54" s="17" t="s">
        <v>22</v>
      </c>
      <c r="H54" s="13">
        <v>2548038.02</v>
      </c>
      <c r="I54" s="13"/>
      <c r="J54" s="13"/>
      <c r="K54" s="14">
        <f t="shared" si="0"/>
        <v>2548038.02</v>
      </c>
      <c r="L54" s="13"/>
      <c r="M54" s="12" t="s">
        <v>23</v>
      </c>
      <c r="N54" s="12" t="s">
        <v>24</v>
      </c>
      <c r="O54" s="15">
        <v>858.7</v>
      </c>
      <c r="P54" s="12" t="s">
        <v>25</v>
      </c>
      <c r="Q54" s="12">
        <v>689</v>
      </c>
      <c r="R54" s="12">
        <v>425</v>
      </c>
      <c r="S54" s="12" t="s">
        <v>26</v>
      </c>
    </row>
    <row r="55" spans="1:26" s="2" customFormat="1" ht="108.75" customHeight="1">
      <c r="A55" s="54"/>
      <c r="B55" s="54"/>
      <c r="C55" s="72" t="s">
        <v>258</v>
      </c>
      <c r="D55" s="10" t="s">
        <v>259</v>
      </c>
      <c r="E55" s="16" t="s">
        <v>279</v>
      </c>
      <c r="F55" s="17" t="s">
        <v>217</v>
      </c>
      <c r="G55" s="17" t="s">
        <v>22</v>
      </c>
      <c r="H55" s="13">
        <v>3097329.32</v>
      </c>
      <c r="I55" s="13"/>
      <c r="J55" s="13"/>
      <c r="K55" s="14">
        <f t="shared" si="0"/>
        <v>3097329.32</v>
      </c>
      <c r="L55" s="13"/>
      <c r="M55" s="12" t="s">
        <v>23</v>
      </c>
      <c r="N55" s="12" t="s">
        <v>24</v>
      </c>
      <c r="O55" s="15">
        <v>688.4</v>
      </c>
      <c r="P55" s="12" t="s">
        <v>25</v>
      </c>
      <c r="Q55" s="12">
        <v>386</v>
      </c>
      <c r="R55" s="12">
        <v>739</v>
      </c>
      <c r="S55" s="12" t="s">
        <v>26</v>
      </c>
    </row>
    <row r="56" spans="1:26" s="2" customFormat="1" ht="103.5" customHeight="1">
      <c r="A56" s="54"/>
      <c r="B56" s="54"/>
      <c r="C56" s="72" t="s">
        <v>267</v>
      </c>
      <c r="D56" s="10" t="s">
        <v>268</v>
      </c>
      <c r="E56" s="16" t="s">
        <v>266</v>
      </c>
      <c r="F56" s="17" t="s">
        <v>217</v>
      </c>
      <c r="G56" s="17" t="s">
        <v>22</v>
      </c>
      <c r="H56" s="13">
        <v>1274088.03</v>
      </c>
      <c r="I56" s="13"/>
      <c r="J56" s="13"/>
      <c r="K56" s="14">
        <f t="shared" si="0"/>
        <v>1274088.03</v>
      </c>
      <c r="L56" s="13"/>
      <c r="M56" s="12" t="s">
        <v>23</v>
      </c>
      <c r="N56" s="12" t="s">
        <v>24</v>
      </c>
      <c r="O56" s="15">
        <v>584.6</v>
      </c>
      <c r="P56" s="12" t="s">
        <v>25</v>
      </c>
      <c r="Q56" s="12">
        <v>386</v>
      </c>
      <c r="R56" s="12">
        <v>222</v>
      </c>
      <c r="S56" s="12" t="s">
        <v>26</v>
      </c>
    </row>
    <row r="57" spans="1:26" s="2" customFormat="1" ht="25.5" customHeight="1">
      <c r="A57" s="54"/>
      <c r="B57" s="54"/>
      <c r="C57" s="73"/>
      <c r="D57" s="18"/>
      <c r="E57" s="77" t="s">
        <v>113</v>
      </c>
      <c r="F57" s="77"/>
      <c r="G57" s="77"/>
      <c r="H57" s="19">
        <f>SUM(H12:H56)</f>
        <v>49375123.110000007</v>
      </c>
      <c r="I57" s="19">
        <f t="shared" ref="I57:K57" si="1">SUM(I12:I56)</f>
        <v>327742.93999999994</v>
      </c>
      <c r="J57" s="19">
        <f t="shared" si="1"/>
        <v>0</v>
      </c>
      <c r="K57" s="19">
        <f t="shared" si="1"/>
        <v>49047380.170000009</v>
      </c>
      <c r="L57" s="20"/>
      <c r="M57" s="21"/>
      <c r="N57" s="21"/>
      <c r="O57" s="22"/>
      <c r="P57" s="21"/>
      <c r="Q57" s="21"/>
      <c r="R57" s="21"/>
      <c r="S57" s="18"/>
    </row>
    <row r="58" spans="1:26" s="2" customFormat="1" ht="36" customHeight="1">
      <c r="A58" s="54"/>
      <c r="B58" s="54"/>
      <c r="C58" s="74"/>
      <c r="D58" s="106" t="s">
        <v>114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23"/>
      <c r="U58" s="23"/>
      <c r="V58" s="23"/>
      <c r="W58" s="23"/>
      <c r="X58" s="23"/>
      <c r="Y58" s="1"/>
      <c r="Z58" s="1"/>
    </row>
    <row r="59" spans="1:26" s="1" customFormat="1" ht="73.5" customHeight="1">
      <c r="A59" s="54"/>
      <c r="B59" s="54"/>
      <c r="C59" s="71" t="s">
        <v>208</v>
      </c>
      <c r="D59" s="10" t="s">
        <v>115</v>
      </c>
      <c r="E59" s="11" t="s">
        <v>145</v>
      </c>
      <c r="F59" s="12" t="s">
        <v>116</v>
      </c>
      <c r="G59" s="12" t="s">
        <v>117</v>
      </c>
      <c r="H59" s="13">
        <v>1086652.31</v>
      </c>
      <c r="I59" s="13">
        <v>2162.35</v>
      </c>
      <c r="J59" s="13"/>
      <c r="K59" s="14">
        <f>H59-I59+J59</f>
        <v>1084489.96</v>
      </c>
      <c r="L59" s="13"/>
      <c r="M59" s="12" t="s">
        <v>23</v>
      </c>
      <c r="N59" s="12" t="s">
        <v>68</v>
      </c>
      <c r="O59" s="15">
        <v>666.61</v>
      </c>
      <c r="P59" s="12" t="s">
        <v>25</v>
      </c>
      <c r="Q59" s="12">
        <v>100</v>
      </c>
      <c r="R59" s="12">
        <v>333</v>
      </c>
      <c r="S59" s="12" t="s">
        <v>26</v>
      </c>
    </row>
    <row r="60" spans="1:26" s="1" customFormat="1" ht="72" customHeight="1">
      <c r="A60" s="54"/>
      <c r="B60" s="54"/>
      <c r="C60" s="71" t="s">
        <v>204</v>
      </c>
      <c r="D60" s="10" t="s">
        <v>118</v>
      </c>
      <c r="E60" s="11" t="s">
        <v>280</v>
      </c>
      <c r="F60" s="12" t="s">
        <v>119</v>
      </c>
      <c r="G60" s="12" t="s">
        <v>117</v>
      </c>
      <c r="H60" s="13">
        <v>745339.5</v>
      </c>
      <c r="I60" s="13">
        <v>844.63</v>
      </c>
      <c r="J60" s="13"/>
      <c r="K60" s="14">
        <f t="shared" ref="K60:K73" si="2">H60-I60+J60</f>
        <v>744494.87</v>
      </c>
      <c r="L60" s="13"/>
      <c r="M60" s="12" t="s">
        <v>23</v>
      </c>
      <c r="N60" s="12" t="s">
        <v>68</v>
      </c>
      <c r="O60" s="15">
        <v>626.27</v>
      </c>
      <c r="P60" s="12" t="s">
        <v>25</v>
      </c>
      <c r="Q60" s="12">
        <v>100</v>
      </c>
      <c r="R60" s="12">
        <v>251</v>
      </c>
      <c r="S60" s="12" t="s">
        <v>26</v>
      </c>
    </row>
    <row r="61" spans="1:26" s="1" customFormat="1" ht="72.75" customHeight="1">
      <c r="A61" s="54"/>
      <c r="B61" s="54"/>
      <c r="C61" s="71" t="s">
        <v>312</v>
      </c>
      <c r="D61" s="10" t="s">
        <v>120</v>
      </c>
      <c r="E61" s="11" t="s">
        <v>146</v>
      </c>
      <c r="F61" s="12" t="s">
        <v>121</v>
      </c>
      <c r="G61" s="12" t="s">
        <v>117</v>
      </c>
      <c r="H61" s="13">
        <v>1691167.9</v>
      </c>
      <c r="I61" s="81">
        <v>64138.6</v>
      </c>
      <c r="J61" s="13"/>
      <c r="K61" s="14">
        <f t="shared" si="2"/>
        <v>1627029.2999999998</v>
      </c>
      <c r="L61" s="13"/>
      <c r="M61" s="12" t="s">
        <v>23</v>
      </c>
      <c r="N61" s="12" t="s">
        <v>68</v>
      </c>
      <c r="O61" s="15">
        <v>1385.23</v>
      </c>
      <c r="P61" s="12" t="s">
        <v>25</v>
      </c>
      <c r="Q61" s="12">
        <v>144</v>
      </c>
      <c r="R61" s="12">
        <v>524</v>
      </c>
      <c r="S61" s="12" t="s">
        <v>26</v>
      </c>
    </row>
    <row r="62" spans="1:26" s="1" customFormat="1" ht="48.75" customHeight="1">
      <c r="A62" s="54"/>
      <c r="B62" s="54"/>
      <c r="C62" s="71" t="s">
        <v>312</v>
      </c>
      <c r="D62" s="10" t="s">
        <v>122</v>
      </c>
      <c r="E62" s="11" t="s">
        <v>147</v>
      </c>
      <c r="F62" s="12" t="s">
        <v>123</v>
      </c>
      <c r="G62" s="12" t="s">
        <v>117</v>
      </c>
      <c r="H62" s="13">
        <v>1170312.02</v>
      </c>
      <c r="I62" s="81">
        <v>24116.23</v>
      </c>
      <c r="J62" s="13"/>
      <c r="K62" s="14">
        <f t="shared" si="2"/>
        <v>1146195.79</v>
      </c>
      <c r="L62" s="13"/>
      <c r="M62" s="12" t="s">
        <v>23</v>
      </c>
      <c r="N62" s="12" t="s">
        <v>68</v>
      </c>
      <c r="O62" s="15">
        <v>881.61</v>
      </c>
      <c r="P62" s="12" t="s">
        <v>25</v>
      </c>
      <c r="Q62" s="12">
        <v>48</v>
      </c>
      <c r="R62" s="12">
        <v>333</v>
      </c>
      <c r="S62" s="12" t="s">
        <v>26</v>
      </c>
    </row>
    <row r="63" spans="1:26" s="1" customFormat="1" ht="41.25" customHeight="1">
      <c r="A63" s="54"/>
      <c r="B63" s="54"/>
      <c r="C63" s="71" t="s">
        <v>124</v>
      </c>
      <c r="D63" s="10" t="s">
        <v>125</v>
      </c>
      <c r="E63" s="11" t="s">
        <v>148</v>
      </c>
      <c r="F63" s="12" t="s">
        <v>126</v>
      </c>
      <c r="G63" s="12" t="s">
        <v>117</v>
      </c>
      <c r="H63" s="13">
        <v>1196990.68</v>
      </c>
      <c r="I63" s="13"/>
      <c r="J63" s="13"/>
      <c r="K63" s="14">
        <f t="shared" si="2"/>
        <v>1196990.68</v>
      </c>
      <c r="L63" s="13"/>
      <c r="M63" s="12" t="s">
        <v>23</v>
      </c>
      <c r="N63" s="12" t="s">
        <v>68</v>
      </c>
      <c r="O63" s="15">
        <v>909.5</v>
      </c>
      <c r="P63" s="12" t="s">
        <v>25</v>
      </c>
      <c r="Q63" s="12">
        <v>100</v>
      </c>
      <c r="R63" s="12">
        <v>462</v>
      </c>
      <c r="S63" s="12" t="s">
        <v>26</v>
      </c>
    </row>
    <row r="64" spans="1:26" s="1" customFormat="1" ht="50.25" customHeight="1">
      <c r="A64" s="54"/>
      <c r="B64" s="54"/>
      <c r="C64" s="71" t="s">
        <v>127</v>
      </c>
      <c r="D64" s="10" t="s">
        <v>128</v>
      </c>
      <c r="E64" s="11" t="s">
        <v>149</v>
      </c>
      <c r="F64" s="12" t="s">
        <v>129</v>
      </c>
      <c r="G64" s="12" t="s">
        <v>117</v>
      </c>
      <c r="H64" s="13">
        <v>1687936.67</v>
      </c>
      <c r="I64" s="13"/>
      <c r="J64" s="13"/>
      <c r="K64" s="14">
        <f t="shared" si="2"/>
        <v>1687936.67</v>
      </c>
      <c r="L64" s="13"/>
      <c r="M64" s="12" t="s">
        <v>23</v>
      </c>
      <c r="N64" s="12" t="s">
        <v>68</v>
      </c>
      <c r="O64" s="15">
        <v>1224.2</v>
      </c>
      <c r="P64" s="12" t="s">
        <v>25</v>
      </c>
      <c r="Q64" s="12">
        <v>156</v>
      </c>
      <c r="R64" s="12">
        <v>521</v>
      </c>
      <c r="S64" s="12" t="s">
        <v>26</v>
      </c>
    </row>
    <row r="65" spans="1:26" s="1" customFormat="1" ht="41.25" customHeight="1">
      <c r="A65" s="54"/>
      <c r="B65" s="54"/>
      <c r="C65" s="71" t="s">
        <v>130</v>
      </c>
      <c r="D65" s="10" t="s">
        <v>131</v>
      </c>
      <c r="E65" s="11" t="s">
        <v>150</v>
      </c>
      <c r="F65" s="12" t="s">
        <v>132</v>
      </c>
      <c r="G65" s="12" t="s">
        <v>117</v>
      </c>
      <c r="H65" s="13">
        <v>2354265.7400000002</v>
      </c>
      <c r="I65" s="13"/>
      <c r="J65" s="13"/>
      <c r="K65" s="14">
        <f t="shared" si="2"/>
        <v>2354265.7400000002</v>
      </c>
      <c r="L65" s="13"/>
      <c r="M65" s="12" t="s">
        <v>23</v>
      </c>
      <c r="N65" s="12" t="s">
        <v>68</v>
      </c>
      <c r="O65" s="15">
        <v>2024.51</v>
      </c>
      <c r="P65" s="12" t="s">
        <v>25</v>
      </c>
      <c r="Q65" s="12">
        <v>120</v>
      </c>
      <c r="R65" s="12">
        <v>766</v>
      </c>
      <c r="S65" s="12" t="s">
        <v>26</v>
      </c>
    </row>
    <row r="66" spans="1:26" s="1" customFormat="1" ht="48" customHeight="1">
      <c r="A66" s="54"/>
      <c r="B66" s="54"/>
      <c r="C66" s="71" t="s">
        <v>133</v>
      </c>
      <c r="D66" s="10" t="s">
        <v>134</v>
      </c>
      <c r="E66" s="11" t="s">
        <v>151</v>
      </c>
      <c r="F66" s="12" t="s">
        <v>135</v>
      </c>
      <c r="G66" s="12" t="s">
        <v>117</v>
      </c>
      <c r="H66" s="13">
        <v>2125966.2799999998</v>
      </c>
      <c r="I66" s="13"/>
      <c r="J66" s="13"/>
      <c r="K66" s="14">
        <f t="shared" si="2"/>
        <v>2125966.2799999998</v>
      </c>
      <c r="L66" s="13"/>
      <c r="M66" s="12" t="s">
        <v>23</v>
      </c>
      <c r="N66" s="12" t="s">
        <v>68</v>
      </c>
      <c r="O66" s="15">
        <v>2322.73</v>
      </c>
      <c r="P66" s="12" t="s">
        <v>25</v>
      </c>
      <c r="Q66" s="12">
        <v>292</v>
      </c>
      <c r="R66" s="12">
        <v>601</v>
      </c>
      <c r="S66" s="12" t="s">
        <v>26</v>
      </c>
    </row>
    <row r="67" spans="1:26" s="1" customFormat="1" ht="41.25" customHeight="1">
      <c r="A67" s="54"/>
      <c r="B67" s="54"/>
      <c r="C67" s="71" t="s">
        <v>133</v>
      </c>
      <c r="D67" s="10" t="s">
        <v>136</v>
      </c>
      <c r="E67" s="11" t="s">
        <v>152</v>
      </c>
      <c r="F67" s="12" t="s">
        <v>137</v>
      </c>
      <c r="G67" s="12" t="s">
        <v>117</v>
      </c>
      <c r="H67" s="13">
        <v>1310025.8</v>
      </c>
      <c r="I67" s="13"/>
      <c r="J67" s="13"/>
      <c r="K67" s="14">
        <f t="shared" si="2"/>
        <v>1310025.8</v>
      </c>
      <c r="L67" s="13"/>
      <c r="M67" s="12" t="s">
        <v>23</v>
      </c>
      <c r="N67" s="12" t="s">
        <v>68</v>
      </c>
      <c r="O67" s="15">
        <v>823.96</v>
      </c>
      <c r="P67" s="12" t="s">
        <v>25</v>
      </c>
      <c r="Q67" s="12">
        <v>68</v>
      </c>
      <c r="R67" s="12">
        <v>353</v>
      </c>
      <c r="S67" s="12" t="s">
        <v>26</v>
      </c>
    </row>
    <row r="68" spans="1:26" s="1" customFormat="1" ht="41.25" customHeight="1">
      <c r="A68" s="54"/>
      <c r="B68" s="54"/>
      <c r="C68" s="71" t="s">
        <v>194</v>
      </c>
      <c r="D68" s="10" t="s">
        <v>195</v>
      </c>
      <c r="E68" s="59" t="s">
        <v>307</v>
      </c>
      <c r="F68" s="60" t="s">
        <v>157</v>
      </c>
      <c r="G68" s="60" t="s">
        <v>117</v>
      </c>
      <c r="H68" s="61">
        <v>1968390.69</v>
      </c>
      <c r="I68" s="61"/>
      <c r="J68" s="61"/>
      <c r="K68" s="14">
        <f t="shared" si="2"/>
        <v>1968390.69</v>
      </c>
      <c r="L68" s="61"/>
      <c r="M68" s="60" t="s">
        <v>23</v>
      </c>
      <c r="N68" s="60" t="s">
        <v>68</v>
      </c>
      <c r="O68" s="62">
        <v>1557.63</v>
      </c>
      <c r="P68" s="60" t="s">
        <v>25</v>
      </c>
      <c r="Q68" s="60">
        <v>150</v>
      </c>
      <c r="R68" s="60">
        <v>634</v>
      </c>
      <c r="S68" s="60" t="s">
        <v>26</v>
      </c>
    </row>
    <row r="69" spans="1:26" s="1" customFormat="1" ht="48" customHeight="1">
      <c r="A69" s="54"/>
      <c r="B69" s="54"/>
      <c r="C69" s="71" t="s">
        <v>194</v>
      </c>
      <c r="D69" s="10" t="s">
        <v>281</v>
      </c>
      <c r="E69" s="11" t="s">
        <v>308</v>
      </c>
      <c r="F69" s="10" t="s">
        <v>209</v>
      </c>
      <c r="G69" s="10" t="s">
        <v>117</v>
      </c>
      <c r="H69" s="14">
        <v>759215.27</v>
      </c>
      <c r="I69" s="14"/>
      <c r="J69" s="14"/>
      <c r="K69" s="14">
        <f t="shared" si="2"/>
        <v>759215.27</v>
      </c>
      <c r="L69" s="14"/>
      <c r="M69" s="10" t="s">
        <v>23</v>
      </c>
      <c r="N69" s="10" t="s">
        <v>68</v>
      </c>
      <c r="O69" s="53">
        <v>791.54</v>
      </c>
      <c r="P69" s="10" t="s">
        <v>25</v>
      </c>
      <c r="Q69" s="10">
        <v>129</v>
      </c>
      <c r="R69" s="10">
        <v>225</v>
      </c>
      <c r="S69" s="10" t="s">
        <v>26</v>
      </c>
    </row>
    <row r="70" spans="1:26" s="1" customFormat="1" ht="41.25" customHeight="1">
      <c r="A70" s="54"/>
      <c r="B70" s="54"/>
      <c r="C70" s="71" t="s">
        <v>190</v>
      </c>
      <c r="D70" s="10" t="s">
        <v>191</v>
      </c>
      <c r="E70" s="11" t="s">
        <v>189</v>
      </c>
      <c r="F70" s="10" t="s">
        <v>158</v>
      </c>
      <c r="G70" s="10" t="s">
        <v>117</v>
      </c>
      <c r="H70" s="14">
        <v>2205495.9700000002</v>
      </c>
      <c r="I70" s="14"/>
      <c r="J70" s="14"/>
      <c r="K70" s="14">
        <f t="shared" si="2"/>
        <v>2205495.9700000002</v>
      </c>
      <c r="L70" s="14"/>
      <c r="M70" s="10" t="s">
        <v>23</v>
      </c>
      <c r="N70" s="10" t="s">
        <v>68</v>
      </c>
      <c r="O70" s="53">
        <v>1582.12</v>
      </c>
      <c r="P70" s="10" t="s">
        <v>25</v>
      </c>
      <c r="Q70" s="10">
        <v>150</v>
      </c>
      <c r="R70" s="10">
        <v>666</v>
      </c>
      <c r="S70" s="10" t="s">
        <v>26</v>
      </c>
    </row>
    <row r="71" spans="1:26" s="1" customFormat="1" ht="51.75" customHeight="1">
      <c r="A71" s="54"/>
      <c r="B71" s="54"/>
      <c r="C71" s="71" t="s">
        <v>190</v>
      </c>
      <c r="D71" s="10" t="s">
        <v>193</v>
      </c>
      <c r="E71" s="11" t="s">
        <v>192</v>
      </c>
      <c r="F71" s="10" t="s">
        <v>119</v>
      </c>
      <c r="G71" s="10" t="s">
        <v>117</v>
      </c>
      <c r="H71" s="14">
        <v>748538.88</v>
      </c>
      <c r="I71" s="14"/>
      <c r="J71" s="14"/>
      <c r="K71" s="14">
        <f t="shared" si="2"/>
        <v>748538.88</v>
      </c>
      <c r="L71" s="14"/>
      <c r="M71" s="10" t="s">
        <v>23</v>
      </c>
      <c r="N71" s="10" t="s">
        <v>68</v>
      </c>
      <c r="O71" s="53">
        <v>592.41999999999996</v>
      </c>
      <c r="P71" s="10" t="s">
        <v>25</v>
      </c>
      <c r="Q71" s="10">
        <v>150</v>
      </c>
      <c r="R71" s="10">
        <v>248</v>
      </c>
      <c r="S71" s="10" t="s">
        <v>26</v>
      </c>
    </row>
    <row r="72" spans="1:26" s="1" customFormat="1" ht="51.75" customHeight="1">
      <c r="A72" s="54"/>
      <c r="B72" s="54"/>
      <c r="C72" s="71" t="s">
        <v>205</v>
      </c>
      <c r="D72" s="10" t="s">
        <v>206</v>
      </c>
      <c r="E72" s="11" t="s">
        <v>207</v>
      </c>
      <c r="F72" s="10" t="s">
        <v>121</v>
      </c>
      <c r="G72" s="10" t="s">
        <v>117</v>
      </c>
      <c r="H72" s="14">
        <v>744050.42</v>
      </c>
      <c r="I72" s="14"/>
      <c r="J72" s="14"/>
      <c r="K72" s="14">
        <f t="shared" si="2"/>
        <v>744050.42</v>
      </c>
      <c r="L72" s="14"/>
      <c r="M72" s="10" t="s">
        <v>23</v>
      </c>
      <c r="N72" s="10" t="s">
        <v>68</v>
      </c>
      <c r="O72" s="53">
        <v>649.20000000000005</v>
      </c>
      <c r="P72" s="10" t="s">
        <v>25</v>
      </c>
      <c r="Q72" s="10">
        <v>28</v>
      </c>
      <c r="R72" s="10">
        <v>209</v>
      </c>
      <c r="S72" s="10" t="s">
        <v>26</v>
      </c>
    </row>
    <row r="73" spans="1:26" s="1" customFormat="1" ht="51.75" customHeight="1">
      <c r="A73" s="54"/>
      <c r="B73" s="54"/>
      <c r="C73" s="75" t="s">
        <v>298</v>
      </c>
      <c r="D73" s="52" t="s">
        <v>297</v>
      </c>
      <c r="E73" s="11" t="s">
        <v>309</v>
      </c>
      <c r="F73" s="10" t="s">
        <v>155</v>
      </c>
      <c r="G73" s="10" t="s">
        <v>117</v>
      </c>
      <c r="H73" s="14">
        <v>2696412.59</v>
      </c>
      <c r="I73" s="14"/>
      <c r="J73" s="14"/>
      <c r="K73" s="14">
        <f t="shared" si="2"/>
        <v>2696412.59</v>
      </c>
      <c r="L73" s="14">
        <v>154221.5</v>
      </c>
      <c r="M73" s="10" t="s">
        <v>23</v>
      </c>
      <c r="N73" s="10" t="s">
        <v>68</v>
      </c>
      <c r="O73" s="53">
        <v>2905.65</v>
      </c>
      <c r="P73" s="10" t="s">
        <v>25</v>
      </c>
      <c r="Q73" s="10">
        <v>100</v>
      </c>
      <c r="R73" s="10">
        <v>234</v>
      </c>
      <c r="S73" s="10" t="s">
        <v>26</v>
      </c>
    </row>
    <row r="74" spans="1:26" s="1" customFormat="1" ht="25.5" customHeight="1">
      <c r="A74" s="54"/>
      <c r="B74" s="54"/>
      <c r="C74" s="75"/>
      <c r="D74" s="52"/>
      <c r="E74" s="56" t="s">
        <v>113</v>
      </c>
      <c r="F74" s="56"/>
      <c r="G74" s="56"/>
      <c r="H74" s="26">
        <f>SUM(H59:H73)</f>
        <v>22490760.719999999</v>
      </c>
      <c r="I74" s="26">
        <f t="shared" ref="I74:L74" si="3">SUM(I59:I73)</f>
        <v>91261.81</v>
      </c>
      <c r="J74" s="26">
        <f t="shared" si="3"/>
        <v>0</v>
      </c>
      <c r="K74" s="26">
        <f t="shared" si="3"/>
        <v>22399498.91</v>
      </c>
      <c r="L74" s="26">
        <f t="shared" si="3"/>
        <v>154221.5</v>
      </c>
      <c r="M74" s="10"/>
      <c r="N74" s="10"/>
      <c r="O74" s="53"/>
      <c r="P74" s="10"/>
      <c r="Q74" s="10"/>
      <c r="R74" s="10"/>
      <c r="S74" s="10"/>
    </row>
    <row r="75" spans="1:26" s="2" customFormat="1" ht="36" customHeight="1">
      <c r="A75" s="54"/>
      <c r="B75" s="54"/>
      <c r="C75" s="55"/>
      <c r="D75" s="100" t="s">
        <v>159</v>
      </c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1"/>
      <c r="T75" s="23"/>
      <c r="U75" s="23"/>
      <c r="V75" s="23"/>
      <c r="W75" s="23"/>
      <c r="X75" s="23"/>
      <c r="Y75" s="1"/>
      <c r="Z75" s="1"/>
    </row>
    <row r="76" spans="1:26" s="1" customFormat="1" ht="51.75" customHeight="1">
      <c r="A76" s="54"/>
      <c r="B76" s="54"/>
      <c r="C76" s="71" t="s">
        <v>283</v>
      </c>
      <c r="D76" s="10" t="s">
        <v>286</v>
      </c>
      <c r="E76" s="11" t="s">
        <v>287</v>
      </c>
      <c r="F76" s="10" t="s">
        <v>160</v>
      </c>
      <c r="G76" s="10" t="s">
        <v>117</v>
      </c>
      <c r="H76" s="14">
        <v>2198031.39</v>
      </c>
      <c r="I76" s="14"/>
      <c r="J76" s="14"/>
      <c r="K76" s="14">
        <f t="shared" ref="K76:K82" si="4">H76-I76+J76</f>
        <v>2198031.39</v>
      </c>
      <c r="L76" s="14"/>
      <c r="M76" s="10" t="s">
        <v>23</v>
      </c>
      <c r="N76" s="10" t="s">
        <v>68</v>
      </c>
      <c r="O76" s="53">
        <v>902.14</v>
      </c>
      <c r="P76" s="10" t="s">
        <v>25</v>
      </c>
      <c r="Q76" s="10">
        <v>196</v>
      </c>
      <c r="R76" s="10">
        <v>1022</v>
      </c>
      <c r="S76" s="10" t="s">
        <v>26</v>
      </c>
    </row>
    <row r="77" spans="1:26" s="1" customFormat="1" ht="51.75" customHeight="1">
      <c r="A77" s="54"/>
      <c r="B77" s="54"/>
      <c r="C77" s="71" t="s">
        <v>290</v>
      </c>
      <c r="D77" s="10" t="s">
        <v>294</v>
      </c>
      <c r="E77" s="11" t="s">
        <v>295</v>
      </c>
      <c r="F77" s="10" t="s">
        <v>199</v>
      </c>
      <c r="G77" s="10" t="s">
        <v>117</v>
      </c>
      <c r="H77" s="14">
        <v>35657.050000000003</v>
      </c>
      <c r="I77" s="14"/>
      <c r="J77" s="14"/>
      <c r="K77" s="14">
        <f t="shared" si="4"/>
        <v>35657.050000000003</v>
      </c>
      <c r="L77" s="14"/>
      <c r="M77" s="10" t="s">
        <v>23</v>
      </c>
      <c r="N77" s="10" t="s">
        <v>68</v>
      </c>
      <c r="O77" s="53">
        <v>14.21</v>
      </c>
      <c r="P77" s="10" t="s">
        <v>25</v>
      </c>
      <c r="Q77" s="10">
        <v>4</v>
      </c>
      <c r="R77" s="10">
        <v>17</v>
      </c>
      <c r="S77" s="10" t="s">
        <v>26</v>
      </c>
    </row>
    <row r="78" spans="1:26" s="1" customFormat="1" ht="51.75" customHeight="1">
      <c r="A78" s="54"/>
      <c r="B78" s="54"/>
      <c r="C78" s="71" t="s">
        <v>290</v>
      </c>
      <c r="D78" s="10" t="s">
        <v>292</v>
      </c>
      <c r="E78" s="11" t="s">
        <v>285</v>
      </c>
      <c r="F78" s="10" t="s">
        <v>200</v>
      </c>
      <c r="G78" s="10" t="s">
        <v>117</v>
      </c>
      <c r="H78" s="14">
        <v>54799.95</v>
      </c>
      <c r="I78" s="14"/>
      <c r="J78" s="14"/>
      <c r="K78" s="14">
        <f t="shared" si="4"/>
        <v>54799.95</v>
      </c>
      <c r="L78" s="14"/>
      <c r="M78" s="10" t="s">
        <v>23</v>
      </c>
      <c r="N78" s="10" t="s">
        <v>68</v>
      </c>
      <c r="O78" s="53">
        <v>22</v>
      </c>
      <c r="P78" s="10" t="s">
        <v>25</v>
      </c>
      <c r="Q78" s="10">
        <v>4</v>
      </c>
      <c r="R78" s="10">
        <v>27</v>
      </c>
      <c r="S78" s="10" t="s">
        <v>26</v>
      </c>
    </row>
    <row r="79" spans="1:26" s="1" customFormat="1" ht="51.75" customHeight="1">
      <c r="A79" s="54"/>
      <c r="B79" s="54"/>
      <c r="C79" s="71" t="s">
        <v>283</v>
      </c>
      <c r="D79" s="10" t="s">
        <v>284</v>
      </c>
      <c r="E79" s="11" t="s">
        <v>285</v>
      </c>
      <c r="F79" s="10" t="s">
        <v>135</v>
      </c>
      <c r="G79" s="10" t="s">
        <v>117</v>
      </c>
      <c r="H79" s="14">
        <v>35915.65</v>
      </c>
      <c r="I79" s="14"/>
      <c r="J79" s="14"/>
      <c r="K79" s="14">
        <f t="shared" si="4"/>
        <v>35915.65</v>
      </c>
      <c r="L79" s="14"/>
      <c r="M79" s="10" t="s">
        <v>23</v>
      </c>
      <c r="N79" s="10" t="s">
        <v>68</v>
      </c>
      <c r="O79" s="53">
        <v>13.18</v>
      </c>
      <c r="P79" s="10" t="s">
        <v>25</v>
      </c>
      <c r="Q79" s="10">
        <v>4</v>
      </c>
      <c r="R79" s="10">
        <v>18</v>
      </c>
      <c r="S79" s="10" t="s">
        <v>26</v>
      </c>
    </row>
    <row r="80" spans="1:26" s="1" customFormat="1" ht="51.75" customHeight="1">
      <c r="A80" s="54"/>
      <c r="B80" s="54"/>
      <c r="C80" s="71" t="s">
        <v>290</v>
      </c>
      <c r="D80" s="10" t="s">
        <v>293</v>
      </c>
      <c r="E80" s="11" t="s">
        <v>285</v>
      </c>
      <c r="F80" s="10" t="s">
        <v>201</v>
      </c>
      <c r="G80" s="10" t="s">
        <v>117</v>
      </c>
      <c r="H80" s="14">
        <v>37452.47</v>
      </c>
      <c r="I80" s="14"/>
      <c r="J80" s="14"/>
      <c r="K80" s="14">
        <f t="shared" si="4"/>
        <v>37452.47</v>
      </c>
      <c r="L80" s="14"/>
      <c r="M80" s="10" t="s">
        <v>23</v>
      </c>
      <c r="N80" s="10" t="s">
        <v>68</v>
      </c>
      <c r="O80" s="53">
        <v>14.71</v>
      </c>
      <c r="P80" s="10" t="s">
        <v>25</v>
      </c>
      <c r="Q80" s="10">
        <v>4</v>
      </c>
      <c r="R80" s="10">
        <v>18</v>
      </c>
      <c r="S80" s="10" t="s">
        <v>26</v>
      </c>
    </row>
    <row r="81" spans="1:26" s="1" customFormat="1" ht="51.75" customHeight="1">
      <c r="A81" s="54"/>
      <c r="B81" s="54"/>
      <c r="C81" s="71" t="s">
        <v>290</v>
      </c>
      <c r="D81" s="10" t="s">
        <v>296</v>
      </c>
      <c r="E81" s="11" t="s">
        <v>285</v>
      </c>
      <c r="F81" s="10" t="s">
        <v>202</v>
      </c>
      <c r="G81" s="10" t="s">
        <v>117</v>
      </c>
      <c r="H81" s="14">
        <v>47498.59</v>
      </c>
      <c r="I81" s="14"/>
      <c r="J81" s="14"/>
      <c r="K81" s="14">
        <f t="shared" si="4"/>
        <v>47498.59</v>
      </c>
      <c r="L81" s="14"/>
      <c r="M81" s="10" t="s">
        <v>23</v>
      </c>
      <c r="N81" s="10" t="s">
        <v>68</v>
      </c>
      <c r="O81" s="53">
        <v>17.37</v>
      </c>
      <c r="P81" s="10" t="s">
        <v>25</v>
      </c>
      <c r="Q81" s="10">
        <v>4</v>
      </c>
      <c r="R81" s="10">
        <v>23</v>
      </c>
      <c r="S81" s="10" t="s">
        <v>26</v>
      </c>
    </row>
    <row r="82" spans="1:26" s="1" customFormat="1" ht="51.75" customHeight="1">
      <c r="A82" s="54"/>
      <c r="B82" s="54"/>
      <c r="C82" s="71" t="s">
        <v>290</v>
      </c>
      <c r="D82" s="10" t="s">
        <v>291</v>
      </c>
      <c r="E82" s="11" t="s">
        <v>289</v>
      </c>
      <c r="F82" s="10" t="s">
        <v>203</v>
      </c>
      <c r="G82" s="10" t="s">
        <v>117</v>
      </c>
      <c r="H82" s="14">
        <v>94219.65</v>
      </c>
      <c r="I82" s="14"/>
      <c r="J82" s="14"/>
      <c r="K82" s="14">
        <f t="shared" si="4"/>
        <v>94219.65</v>
      </c>
      <c r="L82" s="14"/>
      <c r="M82" s="10" t="s">
        <v>23</v>
      </c>
      <c r="N82" s="10" t="s">
        <v>68</v>
      </c>
      <c r="O82" s="53">
        <v>34.61</v>
      </c>
      <c r="P82" s="10" t="s">
        <v>25</v>
      </c>
      <c r="Q82" s="10">
        <v>8</v>
      </c>
      <c r="R82" s="10">
        <v>45</v>
      </c>
      <c r="S82" s="10" t="s">
        <v>26</v>
      </c>
    </row>
    <row r="83" spans="1:26" s="2" customFormat="1" ht="31.5" customHeight="1">
      <c r="A83" s="54"/>
      <c r="B83" s="54"/>
      <c r="C83" s="18"/>
      <c r="D83" s="18"/>
      <c r="E83" s="56" t="s">
        <v>113</v>
      </c>
      <c r="F83" s="56"/>
      <c r="G83" s="56"/>
      <c r="H83" s="26">
        <f>SUM(H76:H82)</f>
        <v>2503574.75</v>
      </c>
      <c r="I83" s="20"/>
      <c r="J83" s="20"/>
      <c r="K83" s="26">
        <f>SUM(K76:K82)</f>
        <v>2503574.75</v>
      </c>
      <c r="L83" s="20"/>
      <c r="M83" s="57"/>
      <c r="N83" s="57"/>
      <c r="O83" s="58"/>
      <c r="P83" s="56"/>
      <c r="Q83" s="56"/>
      <c r="R83" s="56"/>
      <c r="S83" s="56"/>
    </row>
    <row r="84" spans="1:26" s="2" customFormat="1" ht="36" customHeight="1">
      <c r="A84" s="54"/>
      <c r="B84" s="54"/>
      <c r="C84" s="55"/>
      <c r="D84" s="100" t="s">
        <v>184</v>
      </c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1"/>
      <c r="T84" s="23"/>
      <c r="U84" s="23"/>
      <c r="V84" s="23"/>
      <c r="W84" s="23"/>
      <c r="X84" s="23"/>
      <c r="Y84" s="1"/>
      <c r="Z84" s="1"/>
    </row>
    <row r="85" spans="1:26" s="1" customFormat="1" ht="46.5" customHeight="1">
      <c r="A85" s="54"/>
      <c r="B85" s="54"/>
      <c r="C85" s="75" t="s">
        <v>228</v>
      </c>
      <c r="D85" s="52" t="s">
        <v>238</v>
      </c>
      <c r="E85" s="11" t="s">
        <v>161</v>
      </c>
      <c r="F85" s="10" t="s">
        <v>162</v>
      </c>
      <c r="G85" s="10" t="s">
        <v>117</v>
      </c>
      <c r="H85" s="14">
        <v>107665.91</v>
      </c>
      <c r="I85" s="14"/>
      <c r="J85" s="14"/>
      <c r="K85" s="14">
        <f>H85-I85+J85</f>
        <v>107665.91</v>
      </c>
      <c r="L85" s="14"/>
      <c r="M85" s="10" t="s">
        <v>23</v>
      </c>
      <c r="N85" s="10" t="s">
        <v>163</v>
      </c>
      <c r="O85" s="53">
        <v>3</v>
      </c>
      <c r="P85" s="10" t="s">
        <v>25</v>
      </c>
      <c r="Q85" s="10">
        <v>1668</v>
      </c>
      <c r="R85" s="10">
        <v>3</v>
      </c>
      <c r="S85" s="10" t="s">
        <v>26</v>
      </c>
    </row>
    <row r="86" spans="1:26" s="1" customFormat="1" ht="57.75" customHeight="1">
      <c r="A86" s="54"/>
      <c r="B86" s="54"/>
      <c r="C86" s="75" t="s">
        <v>228</v>
      </c>
      <c r="D86" s="52" t="s">
        <v>229</v>
      </c>
      <c r="E86" s="11" t="s">
        <v>161</v>
      </c>
      <c r="F86" s="10" t="s">
        <v>164</v>
      </c>
      <c r="G86" s="10" t="s">
        <v>117</v>
      </c>
      <c r="H86" s="14">
        <v>305091.81</v>
      </c>
      <c r="I86" s="14"/>
      <c r="J86" s="14"/>
      <c r="K86" s="14">
        <f t="shared" ref="K86:K104" si="5">H86-I86+J86</f>
        <v>305091.81</v>
      </c>
      <c r="L86" s="14"/>
      <c r="M86" s="10" t="s">
        <v>23</v>
      </c>
      <c r="N86" s="10" t="s">
        <v>163</v>
      </c>
      <c r="O86" s="53">
        <v>1.7</v>
      </c>
      <c r="P86" s="10" t="s">
        <v>25</v>
      </c>
      <c r="Q86" s="10">
        <v>26</v>
      </c>
      <c r="R86" s="10">
        <v>10</v>
      </c>
      <c r="S86" s="10" t="s">
        <v>26</v>
      </c>
    </row>
    <row r="87" spans="1:26" s="1" customFormat="1" ht="48.75" customHeight="1">
      <c r="A87" s="54"/>
      <c r="B87" s="54"/>
      <c r="C87" s="75" t="s">
        <v>282</v>
      </c>
      <c r="D87" s="52" t="s">
        <v>239</v>
      </c>
      <c r="E87" s="11" t="s">
        <v>161</v>
      </c>
      <c r="F87" s="10" t="s">
        <v>165</v>
      </c>
      <c r="G87" s="10" t="s">
        <v>117</v>
      </c>
      <c r="H87" s="14">
        <v>119699.05</v>
      </c>
      <c r="I87" s="14"/>
      <c r="J87" s="14"/>
      <c r="K87" s="14">
        <f t="shared" si="5"/>
        <v>119699.05</v>
      </c>
      <c r="L87" s="14"/>
      <c r="M87" s="10" t="s">
        <v>23</v>
      </c>
      <c r="N87" s="10" t="s">
        <v>163</v>
      </c>
      <c r="O87" s="53">
        <v>3</v>
      </c>
      <c r="P87" s="10" t="s">
        <v>25</v>
      </c>
      <c r="Q87" s="10">
        <v>221</v>
      </c>
      <c r="R87" s="10">
        <v>3</v>
      </c>
      <c r="S87" s="10" t="s">
        <v>26</v>
      </c>
    </row>
    <row r="88" spans="1:26" s="1" customFormat="1" ht="45" customHeight="1">
      <c r="A88" s="54"/>
      <c r="B88" s="54"/>
      <c r="C88" s="75" t="s">
        <v>282</v>
      </c>
      <c r="D88" s="52" t="s">
        <v>247</v>
      </c>
      <c r="E88" s="11" t="s">
        <v>161</v>
      </c>
      <c r="F88" s="10" t="s">
        <v>166</v>
      </c>
      <c r="G88" s="10" t="s">
        <v>117</v>
      </c>
      <c r="H88" s="14">
        <v>139942.82999999999</v>
      </c>
      <c r="I88" s="14"/>
      <c r="J88" s="14"/>
      <c r="K88" s="14">
        <f t="shared" si="5"/>
        <v>139942.82999999999</v>
      </c>
      <c r="L88" s="14"/>
      <c r="M88" s="10" t="s">
        <v>23</v>
      </c>
      <c r="N88" s="10" t="s">
        <v>163</v>
      </c>
      <c r="O88" s="53">
        <v>4</v>
      </c>
      <c r="P88" s="10" t="s">
        <v>25</v>
      </c>
      <c r="Q88" s="10">
        <v>333</v>
      </c>
      <c r="R88" s="10">
        <v>3</v>
      </c>
      <c r="S88" s="10" t="s">
        <v>26</v>
      </c>
    </row>
    <row r="89" spans="1:26" s="1" customFormat="1" ht="45.75" customHeight="1">
      <c r="A89" s="54"/>
      <c r="B89" s="54"/>
      <c r="C89" s="75" t="s">
        <v>282</v>
      </c>
      <c r="D89" s="52" t="s">
        <v>244</v>
      </c>
      <c r="E89" s="11" t="s">
        <v>161</v>
      </c>
      <c r="F89" s="10" t="s">
        <v>167</v>
      </c>
      <c r="G89" s="10" t="s">
        <v>117</v>
      </c>
      <c r="H89" s="14">
        <v>95632.77</v>
      </c>
      <c r="I89" s="14"/>
      <c r="J89" s="14"/>
      <c r="K89" s="14">
        <f t="shared" si="5"/>
        <v>95632.77</v>
      </c>
      <c r="L89" s="14"/>
      <c r="M89" s="10" t="s">
        <v>23</v>
      </c>
      <c r="N89" s="10" t="s">
        <v>163</v>
      </c>
      <c r="O89" s="53">
        <v>3</v>
      </c>
      <c r="P89" s="10" t="s">
        <v>25</v>
      </c>
      <c r="Q89" s="10">
        <v>40</v>
      </c>
      <c r="R89" s="10">
        <v>3</v>
      </c>
      <c r="S89" s="10" t="s">
        <v>26</v>
      </c>
    </row>
    <row r="90" spans="1:26" s="1" customFormat="1" ht="47.25" customHeight="1">
      <c r="A90" s="54"/>
      <c r="B90" s="54"/>
      <c r="C90" s="75" t="s">
        <v>282</v>
      </c>
      <c r="D90" s="52" t="s">
        <v>242</v>
      </c>
      <c r="E90" s="11" t="s">
        <v>161</v>
      </c>
      <c r="F90" s="10" t="s">
        <v>168</v>
      </c>
      <c r="G90" s="10" t="s">
        <v>117</v>
      </c>
      <c r="H90" s="14">
        <v>90820.45</v>
      </c>
      <c r="I90" s="14"/>
      <c r="J90" s="14"/>
      <c r="K90" s="14">
        <f t="shared" si="5"/>
        <v>90820.45</v>
      </c>
      <c r="L90" s="14"/>
      <c r="M90" s="10" t="s">
        <v>23</v>
      </c>
      <c r="N90" s="10" t="s">
        <v>163</v>
      </c>
      <c r="O90" s="53">
        <v>3</v>
      </c>
      <c r="P90" s="10" t="s">
        <v>25</v>
      </c>
      <c r="Q90" s="10">
        <v>162</v>
      </c>
      <c r="R90" s="10">
        <v>3</v>
      </c>
      <c r="S90" s="10" t="s">
        <v>26</v>
      </c>
    </row>
    <row r="91" spans="1:26" s="1" customFormat="1" ht="45.75" customHeight="1">
      <c r="A91" s="54"/>
      <c r="B91" s="54"/>
      <c r="C91" s="75" t="s">
        <v>282</v>
      </c>
      <c r="D91" s="52" t="s">
        <v>243</v>
      </c>
      <c r="E91" s="11" t="s">
        <v>161</v>
      </c>
      <c r="F91" s="10" t="s">
        <v>169</v>
      </c>
      <c r="G91" s="10" t="s">
        <v>117</v>
      </c>
      <c r="H91" s="14">
        <v>99243.96</v>
      </c>
      <c r="I91" s="14"/>
      <c r="J91" s="14"/>
      <c r="K91" s="14">
        <f t="shared" si="5"/>
        <v>99243.96</v>
      </c>
      <c r="L91" s="14"/>
      <c r="M91" s="10" t="s">
        <v>23</v>
      </c>
      <c r="N91" s="10" t="s">
        <v>163</v>
      </c>
      <c r="O91" s="53">
        <v>3</v>
      </c>
      <c r="P91" s="10" t="s">
        <v>25</v>
      </c>
      <c r="Q91" s="10">
        <v>26</v>
      </c>
      <c r="R91" s="10">
        <v>1</v>
      </c>
      <c r="S91" s="10" t="s">
        <v>26</v>
      </c>
    </row>
    <row r="92" spans="1:26" s="1" customFormat="1" ht="51.75" customHeight="1">
      <c r="A92" s="54"/>
      <c r="B92" s="54"/>
      <c r="C92" s="75" t="s">
        <v>228</v>
      </c>
      <c r="D92" s="52" t="s">
        <v>237</v>
      </c>
      <c r="E92" s="11" t="s">
        <v>161</v>
      </c>
      <c r="F92" s="10" t="s">
        <v>170</v>
      </c>
      <c r="G92" s="10" t="s">
        <v>117</v>
      </c>
      <c r="H92" s="14">
        <v>106461.66</v>
      </c>
      <c r="I92" s="14"/>
      <c r="J92" s="14"/>
      <c r="K92" s="14">
        <f t="shared" si="5"/>
        <v>106461.66</v>
      </c>
      <c r="L92" s="14"/>
      <c r="M92" s="10" t="s">
        <v>23</v>
      </c>
      <c r="N92" s="10" t="s">
        <v>163</v>
      </c>
      <c r="O92" s="53">
        <v>3</v>
      </c>
      <c r="P92" s="10" t="s">
        <v>25</v>
      </c>
      <c r="Q92" s="10">
        <v>40</v>
      </c>
      <c r="R92" s="10">
        <v>3</v>
      </c>
      <c r="S92" s="10" t="s">
        <v>26</v>
      </c>
    </row>
    <row r="93" spans="1:26" s="1" customFormat="1" ht="51.75" customHeight="1">
      <c r="A93" s="54"/>
      <c r="B93" s="54"/>
      <c r="C93" s="75" t="s">
        <v>282</v>
      </c>
      <c r="D93" s="52" t="s">
        <v>245</v>
      </c>
      <c r="E93" s="11" t="s">
        <v>161</v>
      </c>
      <c r="F93" s="10" t="s">
        <v>171</v>
      </c>
      <c r="G93" s="10" t="s">
        <v>117</v>
      </c>
      <c r="H93" s="14">
        <v>129323.69</v>
      </c>
      <c r="I93" s="14"/>
      <c r="J93" s="14"/>
      <c r="K93" s="14">
        <f t="shared" si="5"/>
        <v>129323.69</v>
      </c>
      <c r="L93" s="14"/>
      <c r="M93" s="10" t="s">
        <v>23</v>
      </c>
      <c r="N93" s="10" t="s">
        <v>163</v>
      </c>
      <c r="O93" s="53">
        <v>3</v>
      </c>
      <c r="P93" s="10" t="s">
        <v>25</v>
      </c>
      <c r="Q93" s="10">
        <v>241</v>
      </c>
      <c r="R93" s="10">
        <v>3</v>
      </c>
      <c r="S93" s="10" t="s">
        <v>26</v>
      </c>
    </row>
    <row r="94" spans="1:26" s="1" customFormat="1" ht="47.25" customHeight="1">
      <c r="A94" s="54"/>
      <c r="B94" s="54"/>
      <c r="C94" s="75" t="s">
        <v>228</v>
      </c>
      <c r="D94" s="52" t="s">
        <v>235</v>
      </c>
      <c r="E94" s="11" t="s">
        <v>161</v>
      </c>
      <c r="F94" s="10" t="s">
        <v>172</v>
      </c>
      <c r="G94" s="10" t="s">
        <v>117</v>
      </c>
      <c r="H94" s="14">
        <v>111277.11</v>
      </c>
      <c r="I94" s="14"/>
      <c r="J94" s="14"/>
      <c r="K94" s="14">
        <f t="shared" si="5"/>
        <v>111277.11</v>
      </c>
      <c r="L94" s="14"/>
      <c r="M94" s="10" t="s">
        <v>23</v>
      </c>
      <c r="N94" s="10" t="s">
        <v>163</v>
      </c>
      <c r="O94" s="53">
        <v>3</v>
      </c>
      <c r="P94" s="10" t="s">
        <v>25</v>
      </c>
      <c r="Q94" s="10">
        <v>89</v>
      </c>
      <c r="R94" s="10">
        <v>3</v>
      </c>
      <c r="S94" s="10" t="s">
        <v>26</v>
      </c>
    </row>
    <row r="95" spans="1:26" s="1" customFormat="1" ht="51.75" customHeight="1">
      <c r="A95" s="54"/>
      <c r="B95" s="54"/>
      <c r="C95" s="75" t="s">
        <v>282</v>
      </c>
      <c r="D95" s="52" t="s">
        <v>240</v>
      </c>
      <c r="E95" s="11" t="s">
        <v>161</v>
      </c>
      <c r="F95" s="10" t="s">
        <v>173</v>
      </c>
      <c r="G95" s="10" t="s">
        <v>117</v>
      </c>
      <c r="H95" s="14">
        <v>116089.42</v>
      </c>
      <c r="I95" s="14"/>
      <c r="J95" s="14"/>
      <c r="K95" s="14">
        <f t="shared" si="5"/>
        <v>116089.42</v>
      </c>
      <c r="L95" s="14"/>
      <c r="M95" s="10" t="s">
        <v>23</v>
      </c>
      <c r="N95" s="10" t="s">
        <v>163</v>
      </c>
      <c r="O95" s="53">
        <v>3</v>
      </c>
      <c r="P95" s="10" t="s">
        <v>25</v>
      </c>
      <c r="Q95" s="10">
        <v>399</v>
      </c>
      <c r="R95" s="10">
        <v>3</v>
      </c>
      <c r="S95" s="10" t="s">
        <v>26</v>
      </c>
    </row>
    <row r="96" spans="1:26" s="1" customFormat="1" ht="47.25" customHeight="1">
      <c r="A96" s="54"/>
      <c r="B96" s="54"/>
      <c r="C96" s="75" t="s">
        <v>228</v>
      </c>
      <c r="D96" s="52" t="s">
        <v>231</v>
      </c>
      <c r="E96" s="11" t="s">
        <v>161</v>
      </c>
      <c r="F96" s="10" t="s">
        <v>174</v>
      </c>
      <c r="G96" s="10" t="s">
        <v>117</v>
      </c>
      <c r="H96" s="14">
        <v>114885.17</v>
      </c>
      <c r="I96" s="14"/>
      <c r="J96" s="14"/>
      <c r="K96" s="14">
        <f t="shared" si="5"/>
        <v>114885.17</v>
      </c>
      <c r="L96" s="14"/>
      <c r="M96" s="10" t="s">
        <v>23</v>
      </c>
      <c r="N96" s="10" t="s">
        <v>163</v>
      </c>
      <c r="O96" s="53">
        <v>3</v>
      </c>
      <c r="P96" s="10" t="s">
        <v>25</v>
      </c>
      <c r="Q96" s="10">
        <v>234</v>
      </c>
      <c r="R96" s="10">
        <v>3</v>
      </c>
      <c r="S96" s="10" t="s">
        <v>26</v>
      </c>
    </row>
    <row r="97" spans="1:20" s="1" customFormat="1" ht="39" customHeight="1">
      <c r="A97" s="54"/>
      <c r="B97" s="54"/>
      <c r="C97" s="75" t="s">
        <v>282</v>
      </c>
      <c r="D97" s="52" t="s">
        <v>246</v>
      </c>
      <c r="E97" s="11" t="s">
        <v>161</v>
      </c>
      <c r="F97" s="10" t="s">
        <v>175</v>
      </c>
      <c r="G97" s="10" t="s">
        <v>117</v>
      </c>
      <c r="H97" s="14">
        <v>90820.45</v>
      </c>
      <c r="I97" s="14"/>
      <c r="J97" s="14"/>
      <c r="K97" s="14">
        <f t="shared" si="5"/>
        <v>90820.45</v>
      </c>
      <c r="L97" s="14"/>
      <c r="M97" s="10" t="s">
        <v>23</v>
      </c>
      <c r="N97" s="10" t="s">
        <v>163</v>
      </c>
      <c r="O97" s="53">
        <v>3</v>
      </c>
      <c r="P97" s="10" t="s">
        <v>25</v>
      </c>
      <c r="Q97" s="10">
        <v>141</v>
      </c>
      <c r="R97" s="10">
        <v>3</v>
      </c>
      <c r="S97" s="10" t="s">
        <v>26</v>
      </c>
    </row>
    <row r="98" spans="1:20" s="1" customFormat="1" ht="40.5" customHeight="1">
      <c r="A98" s="54"/>
      <c r="B98" s="54"/>
      <c r="C98" s="75" t="s">
        <v>228</v>
      </c>
      <c r="D98" s="52" t="s">
        <v>232</v>
      </c>
      <c r="E98" s="11" t="s">
        <v>161</v>
      </c>
      <c r="F98" s="10" t="s">
        <v>176</v>
      </c>
      <c r="G98" s="10" t="s">
        <v>117</v>
      </c>
      <c r="H98" s="14">
        <v>120901.74</v>
      </c>
      <c r="I98" s="14"/>
      <c r="J98" s="14"/>
      <c r="K98" s="14">
        <f t="shared" si="5"/>
        <v>120901.74</v>
      </c>
      <c r="L98" s="14"/>
      <c r="M98" s="10" t="s">
        <v>23</v>
      </c>
      <c r="N98" s="10" t="s">
        <v>163</v>
      </c>
      <c r="O98" s="53">
        <v>3</v>
      </c>
      <c r="P98" s="10" t="s">
        <v>25</v>
      </c>
      <c r="Q98" s="10">
        <v>198</v>
      </c>
      <c r="R98" s="10">
        <v>3</v>
      </c>
      <c r="S98" s="10" t="s">
        <v>26</v>
      </c>
    </row>
    <row r="99" spans="1:20" s="1" customFormat="1" ht="42" customHeight="1">
      <c r="A99" s="54"/>
      <c r="B99" s="54"/>
      <c r="C99" s="75" t="s">
        <v>228</v>
      </c>
      <c r="D99" s="52" t="s">
        <v>230</v>
      </c>
      <c r="E99" s="11" t="s">
        <v>161</v>
      </c>
      <c r="F99" s="10" t="s">
        <v>177</v>
      </c>
      <c r="G99" s="10" t="s">
        <v>117</v>
      </c>
      <c r="H99" s="14">
        <v>117293.68</v>
      </c>
      <c r="I99" s="14"/>
      <c r="J99" s="14"/>
      <c r="K99" s="14">
        <f t="shared" si="5"/>
        <v>117293.68</v>
      </c>
      <c r="L99" s="14"/>
      <c r="M99" s="10" t="s">
        <v>23</v>
      </c>
      <c r="N99" s="10" t="s">
        <v>163</v>
      </c>
      <c r="O99" s="53">
        <v>3</v>
      </c>
      <c r="P99" s="10" t="s">
        <v>25</v>
      </c>
      <c r="Q99" s="10">
        <v>1882</v>
      </c>
      <c r="R99" s="10">
        <v>3</v>
      </c>
      <c r="S99" s="10" t="s">
        <v>26</v>
      </c>
    </row>
    <row r="100" spans="1:20" s="1" customFormat="1" ht="42.75" customHeight="1">
      <c r="A100" s="54"/>
      <c r="B100" s="54"/>
      <c r="C100" s="75" t="s">
        <v>228</v>
      </c>
      <c r="D100" s="52" t="s">
        <v>236</v>
      </c>
      <c r="E100" s="11" t="s">
        <v>161</v>
      </c>
      <c r="F100" s="10" t="s">
        <v>178</v>
      </c>
      <c r="G100" s="10" t="s">
        <v>117</v>
      </c>
      <c r="H100" s="14">
        <v>106461.66</v>
      </c>
      <c r="I100" s="14"/>
      <c r="J100" s="14"/>
      <c r="K100" s="14">
        <f t="shared" si="5"/>
        <v>106461.66</v>
      </c>
      <c r="L100" s="14"/>
      <c r="M100" s="10" t="s">
        <v>23</v>
      </c>
      <c r="N100" s="10" t="s">
        <v>163</v>
      </c>
      <c r="O100" s="53">
        <v>3</v>
      </c>
      <c r="P100" s="10" t="s">
        <v>25</v>
      </c>
      <c r="Q100" s="10">
        <v>68</v>
      </c>
      <c r="R100" s="10">
        <v>3</v>
      </c>
      <c r="S100" s="10" t="s">
        <v>26</v>
      </c>
    </row>
    <row r="101" spans="1:20" s="1" customFormat="1" ht="45" customHeight="1">
      <c r="A101" s="54"/>
      <c r="B101" s="54"/>
      <c r="C101" s="75" t="s">
        <v>282</v>
      </c>
      <c r="D101" s="52" t="s">
        <v>241</v>
      </c>
      <c r="E101" s="11" t="s">
        <v>161</v>
      </c>
      <c r="F101" s="10" t="s">
        <v>179</v>
      </c>
      <c r="G101" s="10" t="s">
        <v>117</v>
      </c>
      <c r="H101" s="14">
        <v>92023.14</v>
      </c>
      <c r="I101" s="14"/>
      <c r="J101" s="14"/>
      <c r="K101" s="14">
        <f t="shared" si="5"/>
        <v>92023.14</v>
      </c>
      <c r="L101" s="14"/>
      <c r="M101" s="10" t="s">
        <v>23</v>
      </c>
      <c r="N101" s="10" t="s">
        <v>163</v>
      </c>
      <c r="O101" s="53">
        <v>3</v>
      </c>
      <c r="P101" s="10" t="s">
        <v>25</v>
      </c>
      <c r="Q101" s="10">
        <v>88</v>
      </c>
      <c r="R101" s="10">
        <v>3</v>
      </c>
      <c r="S101" s="10" t="s">
        <v>26</v>
      </c>
    </row>
    <row r="102" spans="1:20" s="1" customFormat="1" ht="42" customHeight="1">
      <c r="A102" s="54"/>
      <c r="B102" s="54"/>
      <c r="C102" s="75" t="s">
        <v>228</v>
      </c>
      <c r="D102" s="52" t="s">
        <v>233</v>
      </c>
      <c r="E102" s="11" t="s">
        <v>161</v>
      </c>
      <c r="F102" s="10" t="s">
        <v>180</v>
      </c>
      <c r="G102" s="10" t="s">
        <v>117</v>
      </c>
      <c r="H102" s="14">
        <v>113684.05</v>
      </c>
      <c r="I102" s="14"/>
      <c r="J102" s="14"/>
      <c r="K102" s="14">
        <f t="shared" si="5"/>
        <v>113684.05</v>
      </c>
      <c r="L102" s="14"/>
      <c r="M102" s="10" t="s">
        <v>23</v>
      </c>
      <c r="N102" s="10" t="s">
        <v>163</v>
      </c>
      <c r="O102" s="53">
        <v>3</v>
      </c>
      <c r="P102" s="10" t="s">
        <v>25</v>
      </c>
      <c r="Q102" s="10">
        <v>643</v>
      </c>
      <c r="R102" s="10">
        <v>3</v>
      </c>
      <c r="S102" s="10" t="s">
        <v>26</v>
      </c>
    </row>
    <row r="103" spans="1:20" s="1" customFormat="1" ht="40.5" customHeight="1">
      <c r="A103" s="54"/>
      <c r="B103" s="54"/>
      <c r="C103" s="75" t="s">
        <v>228</v>
      </c>
      <c r="D103" s="52" t="s">
        <v>234</v>
      </c>
      <c r="E103" s="11" t="s">
        <v>161</v>
      </c>
      <c r="F103" s="10" t="s">
        <v>181</v>
      </c>
      <c r="G103" s="10" t="s">
        <v>117</v>
      </c>
      <c r="H103" s="14">
        <v>112479.79</v>
      </c>
      <c r="I103" s="14"/>
      <c r="J103" s="14"/>
      <c r="K103" s="14">
        <f t="shared" si="5"/>
        <v>112479.79</v>
      </c>
      <c r="L103" s="14"/>
      <c r="M103" s="10" t="s">
        <v>23</v>
      </c>
      <c r="N103" s="10" t="s">
        <v>163</v>
      </c>
      <c r="O103" s="53">
        <v>3</v>
      </c>
      <c r="P103" s="10" t="s">
        <v>25</v>
      </c>
      <c r="Q103" s="10">
        <v>126</v>
      </c>
      <c r="R103" s="10">
        <v>3</v>
      </c>
      <c r="S103" s="10" t="s">
        <v>26</v>
      </c>
    </row>
    <row r="104" spans="1:20" s="2" customFormat="1" ht="80.25" customHeight="1">
      <c r="A104" s="54"/>
      <c r="B104" s="54"/>
      <c r="C104" s="72" t="s">
        <v>304</v>
      </c>
      <c r="D104" s="10" t="s">
        <v>288</v>
      </c>
      <c r="E104" s="16" t="s">
        <v>299</v>
      </c>
      <c r="F104" s="17" t="s">
        <v>300</v>
      </c>
      <c r="G104" s="17" t="s">
        <v>301</v>
      </c>
      <c r="H104" s="13">
        <v>0</v>
      </c>
      <c r="I104" s="13"/>
      <c r="J104" s="13"/>
      <c r="K104" s="14">
        <f t="shared" si="5"/>
        <v>0</v>
      </c>
      <c r="L104" s="13"/>
      <c r="M104" s="12" t="s">
        <v>23</v>
      </c>
      <c r="N104" s="12" t="s">
        <v>302</v>
      </c>
      <c r="O104" s="15">
        <v>0</v>
      </c>
      <c r="P104" s="12" t="s">
        <v>25</v>
      </c>
      <c r="Q104" s="12">
        <v>0</v>
      </c>
      <c r="R104" s="12">
        <v>0</v>
      </c>
      <c r="S104" s="12" t="s">
        <v>303</v>
      </c>
    </row>
    <row r="105" spans="1:20" s="2" customFormat="1" ht="24" customHeight="1">
      <c r="A105" s="54"/>
      <c r="B105" s="54"/>
      <c r="C105" s="102" t="s">
        <v>113</v>
      </c>
      <c r="D105" s="103"/>
      <c r="E105" s="104"/>
      <c r="F105" s="56"/>
      <c r="G105" s="56"/>
      <c r="H105" s="26">
        <f>SUM(H85:H104)</f>
        <v>2289798.3399999994</v>
      </c>
      <c r="I105" s="26">
        <f t="shared" ref="I105:K105" si="6">SUM(I85:I104)</f>
        <v>0</v>
      </c>
      <c r="J105" s="26">
        <f t="shared" si="6"/>
        <v>0</v>
      </c>
      <c r="K105" s="26">
        <f t="shared" si="6"/>
        <v>2289798.3399999994</v>
      </c>
      <c r="L105" s="20"/>
      <c r="M105" s="57"/>
      <c r="N105" s="57"/>
      <c r="O105" s="58"/>
      <c r="P105" s="56"/>
      <c r="Q105" s="56"/>
      <c r="R105" s="56"/>
      <c r="S105" s="56"/>
    </row>
    <row r="106" spans="1:20" ht="22.5" customHeight="1">
      <c r="C106" s="24"/>
      <c r="D106" s="24"/>
      <c r="E106" s="25"/>
      <c r="F106" s="25"/>
      <c r="G106" s="25"/>
      <c r="H106" s="26"/>
      <c r="I106" s="27"/>
      <c r="J106" s="27"/>
      <c r="K106" s="26"/>
      <c r="L106" s="27"/>
      <c r="M106" s="28"/>
      <c r="N106" s="28"/>
      <c r="O106" s="29"/>
      <c r="P106" s="28"/>
      <c r="Q106" s="28"/>
      <c r="R106" s="28"/>
      <c r="S106" s="24"/>
    </row>
    <row r="107" spans="1:20" ht="18.75" customHeight="1">
      <c r="C107" s="30"/>
      <c r="D107" s="30"/>
      <c r="E107" s="31" t="s">
        <v>138</v>
      </c>
      <c r="F107" s="31"/>
      <c r="G107" s="31"/>
      <c r="H107" s="32">
        <f>SUM(H57+H74+H83+H105)</f>
        <v>76659256.920000017</v>
      </c>
      <c r="I107" s="32">
        <f>SUM(I57+I74+I83+I105)</f>
        <v>419004.74999999994</v>
      </c>
      <c r="J107" s="32">
        <f>SUM(J57+J74+J83+J105)</f>
        <v>0</v>
      </c>
      <c r="K107" s="32">
        <f>SUM(K57+K74+K83+K105)</f>
        <v>76240252.170000017</v>
      </c>
      <c r="L107" s="33">
        <f>L74</f>
        <v>154221.5</v>
      </c>
      <c r="M107" s="34"/>
      <c r="N107" s="34"/>
      <c r="O107" s="35"/>
      <c r="P107" s="34"/>
      <c r="Q107" s="34"/>
      <c r="R107" s="34"/>
      <c r="S107" s="36"/>
      <c r="T107" s="7"/>
    </row>
    <row r="108" spans="1:20" ht="18.75" customHeight="1">
      <c r="C108" s="30"/>
      <c r="D108" s="30"/>
      <c r="E108" s="37" t="s">
        <v>139</v>
      </c>
      <c r="F108" s="37"/>
      <c r="G108" s="37"/>
      <c r="H108" s="38">
        <v>76328507</v>
      </c>
      <c r="I108" s="39"/>
      <c r="J108" s="40"/>
      <c r="K108" s="38">
        <f>H108</f>
        <v>76328507</v>
      </c>
      <c r="L108" s="40"/>
      <c r="M108" s="41"/>
      <c r="N108" s="41"/>
      <c r="O108" s="35"/>
      <c r="P108" s="34"/>
      <c r="Q108" s="34"/>
      <c r="R108" s="34"/>
      <c r="S108" s="42"/>
    </row>
    <row r="109" spans="1:20" ht="18.75" customHeight="1">
      <c r="C109" s="43"/>
      <c r="D109" s="43"/>
      <c r="E109" s="44" t="s">
        <v>140</v>
      </c>
      <c r="F109" s="44"/>
      <c r="G109" s="44"/>
      <c r="H109" s="45">
        <f>H108-H107</f>
        <v>-330749.92000001669</v>
      </c>
      <c r="I109" s="46"/>
      <c r="J109" s="47"/>
      <c r="K109" s="45">
        <f>K108-K107</f>
        <v>88254.829999983311</v>
      </c>
      <c r="L109" s="47">
        <v>0</v>
      </c>
      <c r="M109" s="34"/>
      <c r="N109" s="34"/>
      <c r="O109" s="35"/>
      <c r="P109" s="34"/>
      <c r="Q109" s="34"/>
      <c r="R109" s="34"/>
      <c r="S109" s="42"/>
    </row>
    <row r="110" spans="1:20">
      <c r="C110" s="70"/>
    </row>
    <row r="111" spans="1:20">
      <c r="C111" s="69"/>
    </row>
    <row r="112" spans="1:20">
      <c r="C112" s="69"/>
    </row>
    <row r="113" spans="3:17">
      <c r="C113" s="69"/>
    </row>
    <row r="114" spans="3:17">
      <c r="C114" s="69"/>
      <c r="L114" s="67"/>
      <c r="M114" s="67"/>
      <c r="N114" s="67"/>
      <c r="O114" s="68"/>
      <c r="P114" s="67"/>
      <c r="Q114" s="67"/>
    </row>
    <row r="115" spans="3:17">
      <c r="C115" s="69"/>
      <c r="L115" s="110" t="s">
        <v>310</v>
      </c>
      <c r="M115" s="110"/>
      <c r="N115" s="110"/>
      <c r="O115" s="110"/>
      <c r="P115" s="110"/>
      <c r="Q115" s="110"/>
    </row>
    <row r="116" spans="3:17">
      <c r="C116" s="69"/>
      <c r="L116" s="110" t="s">
        <v>311</v>
      </c>
      <c r="M116" s="110"/>
      <c r="N116" s="110"/>
      <c r="O116" s="110"/>
      <c r="P116" s="110"/>
      <c r="Q116" s="110"/>
    </row>
    <row r="117" spans="3:17">
      <c r="C117" s="69"/>
    </row>
  </sheetData>
  <mergeCells count="22">
    <mergeCell ref="L116:Q116"/>
    <mergeCell ref="M8:M10"/>
    <mergeCell ref="N8:O9"/>
    <mergeCell ref="P8:Q9"/>
    <mergeCell ref="R8:R10"/>
    <mergeCell ref="D58:S58"/>
    <mergeCell ref="D75:S75"/>
    <mergeCell ref="D84:S84"/>
    <mergeCell ref="C105:E105"/>
    <mergeCell ref="L115:Q115"/>
    <mergeCell ref="S8:S10"/>
    <mergeCell ref="C11:S11"/>
    <mergeCell ref="C1:T1"/>
    <mergeCell ref="C2:T2"/>
    <mergeCell ref="C3:T4"/>
    <mergeCell ref="J7:S7"/>
    <mergeCell ref="C8:C10"/>
    <mergeCell ref="D8:D10"/>
    <mergeCell ref="E8:E10"/>
    <mergeCell ref="F8:F10"/>
    <mergeCell ref="G8:G10"/>
    <mergeCell ref="H8:K8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90" orientation="landscape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FONDO 3 </vt:lpstr>
      <vt:lpstr>FONDO 3 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DEYSI</cp:lastModifiedBy>
  <cp:lastPrinted>2022-02-03T18:26:02Z</cp:lastPrinted>
  <dcterms:created xsi:type="dcterms:W3CDTF">2021-09-29T16:55:49Z</dcterms:created>
  <dcterms:modified xsi:type="dcterms:W3CDTF">2022-02-22T17:50:38Z</dcterms:modified>
</cp:coreProperties>
</file>