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activeTab="0"/>
  </bookViews>
  <sheets>
    <sheet name="F1_ESF" sheetId="1" r:id="rId1"/>
    <sheet name="EA" sheetId="2" r:id="rId2"/>
    <sheet name="EFE" sheetId="3" r:id="rId3"/>
    <sheet name="EVHP" sheetId="4" r:id="rId4"/>
    <sheet name="ECSF" sheetId="5" r:id="rId5"/>
    <sheet name="IPC" sheetId="6" r:id="rId6"/>
    <sheet name="EAA" sheetId="7" r:id="rId7"/>
    <sheet name="F2_IADPOP" sheetId="8" r:id="rId8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<sst xmlns="http://schemas.openxmlformats.org/spreadsheetml/2006/main" count="450" uniqueCount="395">
  <si>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</si>
  <si>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</si>
  <si>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</si>
  <si>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</si>
  <si>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</si>
  <si>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</si>
  <si>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</si>
  <si>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</si>
  <si>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</si>
  <si>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</si>
  <si>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</si>
  <si>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</si>
  <si>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</si>
  <si>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</si>
  <si>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</si>
  <si>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</si>
  <si>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</si>
  <si>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</si>
  <si>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</si>
  <si>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</si>
  <si>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</si>
  <si>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</si>
  <si>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</si>
  <si>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</si>
  <si>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</si>
  <si>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</si>
  <si>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</si>
  <si>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</si>
  <si>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</si>
  <si>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</si>
  <si>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</si>
  <si>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</si>
  <si>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</si>
  <si>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</si>
  <si>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</si>
  <si>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</si>
  <si>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</si>
  <si>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</si>
  <si>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</si>
  <si>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</si>
  <si>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</si>
  <si>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</si>
  <si>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</si>
  <si>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</si>
  <si>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</si>
  <si>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</si>
  <si>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</si>
  <si>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</si>
  <si>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</si>
  <si>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</si>
  <si>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</si>
  <si>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</si>
  <si>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</si>
  <si>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</si>
  <si>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</si>
  <si>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</si>
  <si>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</si>
  <si>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</si>
  <si>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</si>
  <si>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</si>
  <si>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</si>
  <si>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</si>
  <si>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</si>
  <si>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</si>
  <si>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</si>
  <si>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</si>
  <si>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</si>
  <si>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</si>
  <si>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</si>
  <si>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</si>
  <si>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</si>
  <si>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</si>
  <si>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</si>
  <si>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</si>
  <si>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</si>
  <si>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</si>
  <si>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</si>
  <si>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</si>
  <si>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</si>
  <si>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</si>
  <si>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</si>
  <si>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</si>
  <si>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</si>
  <si>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</si>
  <si>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</si>
  <si>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</si>
  <si>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</si>
  <si>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</si>
  <si>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</si>
  <si>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</si>
  <si>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</si>
  <si>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</si>
  <si>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</si>
  <si>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</si>
  <si>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</si>
  <si>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</si>
  <si>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</si>
  <si>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</si>
  <si>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</si>
  <si>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</si>
  <si>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</si>
  <si>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</si>
  <si>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</si>
  <si>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</si>
  <si>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</si>
  <si>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</si>
  <si>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</si>
  <si>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</si>
  <si>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</si>
  <si>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</si>
  <si>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</si>
  <si>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</si>
  <si>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</si>
  <si>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</si>
  <si>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</si>
  <si>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</si>
  <si>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</si>
  <si>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</si>
  <si>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</si>
  <si>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</si>
  <si>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TEPIC NAYARIT (a)</t>
  </si>
  <si>
    <t>Al 31 de diciembre de 2020 y al 31 de Diciembre de 2021 (b)</t>
  </si>
  <si>
    <t>2021 (d)</t>
  </si>
  <si>
    <t>31 de diciembre de 2020 (e)</t>
  </si>
  <si>
    <t>MUNICIPIO DE TEPIC NAYARIT</t>
  </si>
  <si>
    <t>NAYARIT</t>
  </si>
  <si>
    <t>Estado de Actividades</t>
  </si>
  <si>
    <r>
      <rPr>
        <b/>
        <sz val="9"/>
        <color indexed="8"/>
        <rFont val="Arial"/>
        <family val="1"/>
      </rPr>
      <t xml:space="preserve">Del 01/oct/2021 al 31/dic/2021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1"/>
      </rPr>
      <t xml:space="preserve">(Cifras en Pesos)                                                              </t>
    </r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</si>
  <si>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</si>
  <si>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</si>
  <si>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</si>
  <si>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</si>
  <si>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</si>
  <si>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</si>
  <si>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</si>
  <si>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</si>
  <si>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</si>
  <si>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</si>
  <si>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</si>
  <si>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</si>
  <si>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</si>
  <si>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</si>
  <si>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</si>
  <si>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</si>
  <si>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</si>
  <si>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</si>
  <si>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</si>
  <si>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</si>
  <si>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</si>
  <si>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</si>
  <si>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</si>
  <si>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</si>
  <si>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</si>
  <si>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</si>
  <si>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</si>
  <si>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</si>
  <si>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</si>
  <si>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</si>
  <si>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</si>
  <si>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</si>
  <si>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</si>
  <si>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</si>
  <si>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</si>
  <si>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</si>
  <si>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</si>
  <si>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</si>
  <si>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</si>
  <si>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</si>
  <si>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</si>
  <si>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</si>
  <si>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</si>
  <si>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</si>
  <si>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</si>
  <si>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</si>
  <si>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</si>
  <si>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</si>
  <si>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</si>
  <si>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</si>
  <si>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</si>
  <si>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</si>
  <si>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</si>
  <si>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</si>
  <si>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</si>
  <si>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(Ahorro/Desahorro)</t>
  </si>
  <si>
    <t>Estado de Flujos de Efectivo</t>
  </si>
  <si>
    <t>Del 1 de Enero al 31 de Diciembre de 2021 y 2020</t>
  </si>
  <si>
    <t>(Pesos)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</si>
  <si>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</si>
  <si>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</si>
  <si>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</si>
  <si>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</si>
  <si>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</si>
  <si>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</si>
  <si>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</si>
  <si>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</si>
  <si>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</si>
  <si>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</si>
  <si>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</si>
  <si>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</si>
  <si>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</si>
  <si>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</si>
  <si>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</si>
  <si>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</si>
  <si>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</si>
  <si>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</si>
  <si>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</si>
  <si>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</si>
  <si>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</si>
  <si>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</si>
  <si>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</si>
  <si>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</si>
  <si>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</si>
  <si>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</si>
  <si>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</si>
  <si>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</si>
  <si>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</si>
  <si>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</si>
  <si>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</si>
  <si>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</si>
  <si>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</si>
  <si>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</si>
  <si>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</si>
  <si>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</si>
  <si>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</si>
  <si>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</si>
  <si>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</si>
  <si>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</si>
  <si>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</si>
  <si>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</si>
  <si>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</si>
  <si>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</si>
  <si>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</si>
  <si>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</si>
  <si>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</si>
  <si>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 son razonablemente correctos y responsabilidad del emisor</t>
  </si>
  <si>
    <t>Estado de Variación en la Hacienda Pública</t>
  </si>
  <si>
    <t>Del 1 de Enero al 31 de Diciembre de 2021</t>
  </si>
  <si>
    <t>(pesos)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</si>
  <si>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</si>
  <si>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</si>
  <si>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</si>
  <si>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</si>
  <si>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</si>
  <si>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 xml:space="preserve">HACIENDA PÚBLICA/PATRIMONIO CONTRIBUIDO NETO DE 2020 </t>
  </si>
  <si>
    <t>Donaciones de Capital</t>
  </si>
  <si>
    <t>Actualización de la Hacienda Pública/Patrimonio</t>
  </si>
  <si>
    <t xml:space="preserve">HACIENDA PÚBLICA /PATRIMONIO GENERADO NETO DE 2020 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</si>
  <si>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</si>
  <si>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</si>
  <si>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</si>
  <si>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</si>
  <si>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</si>
  <si>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 xml:space="preserve">EXCESO O INSUFICIENCIA EN LA ACTUALIZACIÓN DE LA HACIENDA PÚBLICA/ PATRIMONIO NETO DE 2020 </t>
  </si>
  <si>
    <t>Resultado por Posición  Monetaria</t>
  </si>
  <si>
    <t>Resultado por Tenencia de Activos no Monetarios</t>
  </si>
  <si>
    <t xml:space="preserve">HACIENDA PÚBLICA / PATRIMONIO  NETO  FINAL DE 2020 </t>
  </si>
  <si>
    <t xml:space="preserve">CAMBIOS EN LA HACIENDA PÚBLICA/PATRIMONIO CONTRIBUIDO NETO DE 2021 </t>
  </si>
  <si>
    <t>Aportaciones</t>
  </si>
  <si>
    <t xml:space="preserve"> </t>
  </si>
  <si>
    <t xml:space="preserve">VARIACIONES DE LA HACIENDA PÚBLICA / PATRIMONIO GENERADO NETO DE 2021 </t>
  </si>
  <si>
    <t xml:space="preserve">CAMBIOS EN EL EXCESO O INSUFICIENCIA EN LA ACTUALIZACIÓN DE LA HACIENDA PÚBLICA/ PATRIMONIO NETO DE 2021 </t>
  </si>
  <si>
    <t xml:space="preserve">HACIENDA PÚBLICA / PATRIMONIO NETO FINAL DE 2021 </t>
  </si>
  <si>
    <t>Estado de Cambios en la Situación Financiera</t>
  </si>
  <si>
    <t>Del 01/ene./2021 Al 31/dic./2021</t>
  </si>
  <si>
    <t>(Cifras en Pesos)</t>
  </si>
  <si>
    <t xml:space="preserve">   ACTIVO CIRCULANTE</t>
  </si>
  <si>
    <t xml:space="preserve">           EFECTIVO Y EQUIVALENTES</t>
  </si>
  <si>
    <t xml:space="preserve">           DERECHOS A RECIBIR EFECTIVO O EQUIVALENTES</t>
  </si>
  <si>
    <t xml:space="preserve">           DERECHOS A RECIBIR BIENES O SERVICIOS</t>
  </si>
  <si>
    <t xml:space="preserve">           INVENTARIOS</t>
  </si>
  <si>
    <t xml:space="preserve">           ALMACENES</t>
  </si>
  <si>
    <t xml:space="preserve">           ESTIMACIÓN POR PÉRDIDA O DETERIORO DE ACTIVOS CIRCULANTES</t>
  </si>
  <si>
    <t xml:space="preserve">           OTROS ACTIVOS CIRCULANTES</t>
  </si>
  <si>
    <t xml:space="preserve">   ACTIVO NO CIRCULANTE</t>
  </si>
  <si>
    <t xml:space="preserve">           INVERSIONES FINANCIERAS A LARGO PLAZO</t>
  </si>
  <si>
    <t xml:space="preserve">           DERECHOS A RECIBIR EFECTIVO O EQUIVALENTES A LARGO PLAZO</t>
  </si>
  <si>
    <t xml:space="preserve">           BIENES INMUEBLES, INFRAESTRUCTURA Y CONSTRUCCIONES EN PROCESO</t>
  </si>
  <si>
    <t xml:space="preserve">           BIENES MUEBLES</t>
  </si>
  <si>
    <t xml:space="preserve">           ACTIVOS INTANGIBLES</t>
  </si>
  <si>
    <t xml:space="preserve">           DEPRECIACIÓN, DETERIORO Y AMORTIZACIÓN ACUMULADA DE BIENES</t>
  </si>
  <si>
    <t xml:space="preserve">           ACTIVOS DIFERIDOS</t>
  </si>
  <si>
    <t xml:space="preserve">           ESTIMACIÓN POR PÉRDIDA O DETERIORO DE ACTIVOS NO CIRCULANTES</t>
  </si>
  <si>
    <t xml:space="preserve">           OTROS ACTIVOS NO CIRCULANTES</t>
  </si>
  <si>
    <t xml:space="preserve">   PASIVO CIRCULANTE</t>
  </si>
  <si>
    <t xml:space="preserve">           CUENTAS POR PAGAR A CORTO PLAZO</t>
  </si>
  <si>
    <t xml:space="preserve">           DOCUMENTOS POR PAGAR A CORTO PLAZO</t>
  </si>
  <si>
    <t xml:space="preserve">           PORCIÓN A CORTO PLAZO DE LA DEUDA PÚBLICA A LARGO PLAZO</t>
  </si>
  <si>
    <t xml:space="preserve">           TÍTULOS Y VALORES A CORTO PLAZO</t>
  </si>
  <si>
    <t xml:space="preserve">           PASIVOS DIFERIDOS A CORTO PLAZO</t>
  </si>
  <si>
    <t xml:space="preserve">           FONDOS Y BIENES DE TERCEROS EN GARANTÍA Y/O ADMINISTRACIÓN A CORTO PLAZO</t>
  </si>
  <si>
    <t xml:space="preserve">           PROVISIONES A CORTO PLAZO</t>
  </si>
  <si>
    <t xml:space="preserve">           OTROS PASIVOS A CORTO PLAZO</t>
  </si>
  <si>
    <t xml:space="preserve">   PASIVO NO CIRCULANTE</t>
  </si>
  <si>
    <t xml:space="preserve">           CUENTAS POR PAGAR A LARGO PLAZO</t>
  </si>
  <si>
    <t xml:space="preserve">           DOCUMENTOS POR PAGAR A LARGO PLAZO</t>
  </si>
  <si>
    <t xml:space="preserve">           DEUDA PÚBLICA A LARGO PLAZO</t>
  </si>
  <si>
    <t xml:space="preserve">           PASIVOS DIFERIDOS A LARGO PLAZO</t>
  </si>
  <si>
    <t xml:space="preserve">           FONDOS Y BIENES DE TERCEROS EN GARANTÍA Y/O ADMINISTRACIÓN A LARGO PLAZO</t>
  </si>
  <si>
    <t xml:space="preserve">           PROVISIONES A LARGO PLAZO</t>
  </si>
  <si>
    <t>HACIENDA PÚBLICA/ PATRIMONIO</t>
  </si>
  <si>
    <t xml:space="preserve">   HACIENDA PÚBLICA/PATRIMONIO CONTRIBUIDO</t>
  </si>
  <si>
    <t xml:space="preserve">           APORTACIONES</t>
  </si>
  <si>
    <t xml:space="preserve">           DONACIONES DE CAPITAL</t>
  </si>
  <si>
    <t xml:space="preserve">           ACTUALIZACIÓN DE LA HACIENDA PÚBLICA/PATRIMONIO</t>
  </si>
  <si>
    <t xml:space="preserve">   HACIENDA PÚBLICA /PATRIMONIO GENERADO</t>
  </si>
  <si>
    <t xml:space="preserve">           RESULTADOS DEL EJERCICIO (AHORRO/ DESAHORRO)</t>
  </si>
  <si>
    <t xml:space="preserve">           RESULTADOS DE EJERCICIOS ANTERIORES</t>
  </si>
  <si>
    <t xml:space="preserve">           REVALÚOS</t>
  </si>
  <si>
    <t xml:space="preserve">           RESERVAS</t>
  </si>
  <si>
    <t xml:space="preserve">           RECTIFICACIONES DE RESULTADOS DE EJERCICIOS ANTERIORES</t>
  </si>
  <si>
    <t xml:space="preserve">   EXCESO O INSUFICIENCIA EN LA ACTUALIZACIÓN DE LA HACIENDA PÚBLICA/ PATRIMONIO</t>
  </si>
  <si>
    <t xml:space="preserve">           RESULTADO POR POSICIÓN MONETARIA</t>
  </si>
  <si>
    <t xml:space="preserve">           RESULTADO POR TENENCIA DE ACTIVOS NO MONETARIOS</t>
  </si>
  <si>
    <t>Bajo protesta de decir verdad declaramos que los estados financieros y sus notas son razonablemente correctos y responsabilidad del emisor</t>
  </si>
  <si>
    <t>Informe de Pasivos Contingentes</t>
  </si>
  <si>
    <t xml:space="preserve">“En cumplimiento a lo dispuesto en los artículos 46, fracción I, inciso d, y 52 de la Ley General de Contabilidad Gubernamental, y de conformidad con lo establecido en el capítulo VII, numeral III, inciso g) del Manual de Contabilidad Gubernamental emitido por el CONAC, el ente público informa lo siguiente:”
</t>
  </si>
  <si>
    <t>Cuenta</t>
  </si>
  <si>
    <t>Importe</t>
  </si>
  <si>
    <t>NO APLICA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</si>
  <si>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</si>
  <si>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</si>
  <si>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</si>
  <si>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</si>
  <si>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</si>
  <si>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</si>
  <si>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</si>
  <si>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</si>
  <si>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</si>
  <si>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</si>
  <si>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</si>
  <si>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</si>
  <si>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</si>
  <si>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</si>
  <si>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</si>
  <si>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</si>
  <si>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Inversiones Financieras a Largo Plazo</t>
  </si>
  <si>
    <t>Derechos a Recibir Efectivo o Equivalentes a Largo Plazo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</si>
  <si>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</si>
  <si>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</si>
  <si>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</si>
  <si>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</si>
  <si>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</si>
  <si>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</si>
  <si>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</si>
  <si>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Informe Analítico de la Deuda Pública y Otros Pasivos - LDF</t>
  </si>
  <si>
    <t>Del 1 de Enero al 31 de Diciembre de 2021 (b)</t>
  </si>
  <si>
    <t>Denominación de la Deuda Pública y Otros Pasivos</t>
  </si>
  <si>
    <t>Saldo al 31 de diciembre de 2020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</si>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</sst>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  <numFmt numFmtId="166" formatCode="&quot;$&quot;0.00"/>
    <numFmt numFmtId="167" formatCode="0_ ;\-0\ "/>
    <numFmt numFmtId="168" formatCode="General_)"/>
    <numFmt numFmtId="169" formatCode="#,##0_ ;\-#,##0\ 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1"/>
    </font>
    <font>
      <b/>
      <sz val="9"/>
      <color indexed="8"/>
      <name val="Arial"/>
      <family val="1"/>
    </font>
    <font>
      <sz val="8"/>
      <color indexed="8"/>
      <name val="Arial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2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b/>
      <i/>
      <sz val="9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  <font>
      <sz val="9"/>
      <color rgb="FF000000"/>
      <name val="Tahoma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9"/>
      <color rgb="FF000000"/>
      <name val="Arial"/>
      <family val="2"/>
    </font>
    <font>
      <sz val="8"/>
      <color rgb="FF000000"/>
      <name val="Tahoma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medium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 applyNumberFormat="0" applyFill="0" applyBorder="0" applyProtection="0">
      <alignment vertical="top" wrapText="1"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297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62" fillId="0" borderId="10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 indent="2"/>
    </xf>
    <xf numFmtId="164" fontId="62" fillId="0" borderId="13" xfId="0" applyNumberFormat="1" applyFont="1" applyBorder="1" applyAlignment="1">
      <alignment horizontal="right" vertical="center" wrapText="1"/>
    </xf>
    <xf numFmtId="164" fontId="62" fillId="0" borderId="13" xfId="0" applyNumberFormat="1" applyFont="1" applyBorder="1" applyAlignment="1">
      <alignment horizontal="left" vertical="center" wrapText="1" indent="2"/>
    </xf>
    <xf numFmtId="164" fontId="61" fillId="0" borderId="13" xfId="0" applyNumberFormat="1" applyFont="1" applyBorder="1" applyAlignment="1">
      <alignment horizontal="right" vertical="center" wrapText="1"/>
    </xf>
    <xf numFmtId="0" fontId="61" fillId="0" borderId="12" xfId="0" applyFont="1" applyBorder="1" applyAlignment="1">
      <alignment horizontal="left" vertical="center" wrapText="1" indent="2"/>
    </xf>
    <xf numFmtId="164" fontId="61" fillId="0" borderId="13" xfId="0" applyNumberFormat="1" applyFont="1" applyBorder="1" applyAlignment="1">
      <alignment horizontal="left" vertical="center" wrapText="1" indent="2"/>
    </xf>
    <xf numFmtId="0" fontId="61" fillId="0" borderId="12" xfId="0" applyFont="1" applyBorder="1" applyAlignment="1">
      <alignment horizontal="left" vertical="center" wrapText="1" indent="4"/>
    </xf>
    <xf numFmtId="164" fontId="61" fillId="0" borderId="12" xfId="0" applyNumberFormat="1" applyFont="1" applyBorder="1" applyAlignment="1">
      <alignment horizontal="left" vertical="center" wrapText="1" indent="4"/>
    </xf>
    <xf numFmtId="164" fontId="61" fillId="0" borderId="12" xfId="0" applyNumberFormat="1" applyFont="1" applyBorder="1" applyAlignment="1">
      <alignment horizontal="left" vertical="center" indent="4"/>
    </xf>
    <xf numFmtId="164" fontId="63" fillId="0" borderId="13" xfId="0" applyNumberFormat="1" applyFont="1" applyBorder="1" applyAlignment="1">
      <alignment horizontal="left" vertical="center" wrapText="1" indent="2"/>
    </xf>
    <xf numFmtId="0" fontId="61" fillId="0" borderId="10" xfId="0" applyFont="1" applyBorder="1" applyAlignment="1">
      <alignment horizontal="left" vertical="center" wrapText="1" indent="2"/>
    </xf>
    <xf numFmtId="164" fontId="61" fillId="0" borderId="11" xfId="0" applyNumberFormat="1" applyFont="1" applyBorder="1" applyAlignment="1">
      <alignment horizontal="center" vertical="center" wrapText="1"/>
    </xf>
    <xf numFmtId="164" fontId="61" fillId="0" borderId="11" xfId="0" applyNumberFormat="1" applyFont="1" applyBorder="1" applyAlignment="1">
      <alignment horizontal="left" vertical="center" wrapText="1" indent="2"/>
    </xf>
    <xf numFmtId="164" fontId="61" fillId="0" borderId="11" xfId="0" applyNumberFormat="1" applyFont="1" applyBorder="1" applyAlignment="1">
      <alignment horizontal="right" vertical="center" wrapText="1"/>
    </xf>
    <xf numFmtId="0" fontId="2" fillId="33" borderId="0" xfId="54" applyFill="1">
      <alignment vertical="top" wrapText="1"/>
    </xf>
    <xf numFmtId="0" fontId="9" fillId="33" borderId="14" xfId="54" applyFont="1" applyFill="1" applyBorder="1" applyAlignment="1">
      <alignment horizontal="center" vertical="top" wrapText="1"/>
    </xf>
    <xf numFmtId="1" fontId="9" fillId="33" borderId="14" xfId="54" applyNumberFormat="1" applyFont="1" applyFill="1" applyBorder="1" applyAlignment="1">
      <alignment horizontal="right" vertical="top" wrapText="1"/>
    </xf>
    <xf numFmtId="0" fontId="10" fillId="33" borderId="14" xfId="54" applyFont="1" applyFill="1" applyBorder="1" applyAlignment="1">
      <alignment horizontal="left" vertical="top" wrapText="1"/>
    </xf>
    <xf numFmtId="0" fontId="2" fillId="33" borderId="14" xfId="54" applyFill="1" applyBorder="1" applyAlignment="1">
      <alignment horizontal="left" vertical="top" wrapText="1"/>
    </xf>
    <xf numFmtId="0" fontId="10" fillId="33" borderId="14" xfId="54" applyFont="1" applyFill="1" applyBorder="1" applyAlignment="1">
      <alignment horizontal="left" vertical="top" wrapText="1" indent="2"/>
    </xf>
    <xf numFmtId="165" fontId="10" fillId="33" borderId="14" xfId="54" applyNumberFormat="1" applyFont="1" applyFill="1" applyBorder="1" applyAlignment="1">
      <alignment horizontal="right" vertical="top" wrapText="1"/>
    </xf>
    <xf numFmtId="0" fontId="11" fillId="33" borderId="14" xfId="54" applyFont="1" applyFill="1" applyBorder="1" applyAlignment="1">
      <alignment horizontal="left" vertical="top" wrapText="1" indent="3"/>
    </xf>
    <xf numFmtId="166" fontId="10" fillId="33" borderId="14" xfId="54" applyNumberFormat="1" applyFont="1" applyFill="1" applyBorder="1" applyAlignment="1">
      <alignment horizontal="right" vertical="top" wrapText="1"/>
    </xf>
    <xf numFmtId="0" fontId="11" fillId="33" borderId="14" xfId="54" applyFont="1" applyFill="1" applyBorder="1" applyAlignment="1">
      <alignment horizontal="left" vertical="top" wrapText="1"/>
    </xf>
    <xf numFmtId="0" fontId="11" fillId="33" borderId="14" xfId="54" applyFont="1" applyFill="1" applyBorder="1" applyAlignment="1">
      <alignment horizontal="right" vertical="top" wrapText="1" indent="4"/>
    </xf>
    <xf numFmtId="0" fontId="9" fillId="33" borderId="14" xfId="54" applyFont="1" applyFill="1" applyBorder="1" applyAlignment="1">
      <alignment horizontal="left" vertical="top" wrapText="1"/>
    </xf>
    <xf numFmtId="0" fontId="11" fillId="33" borderId="0" xfId="54" applyFont="1" applyFill="1" applyBorder="1" applyAlignment="1">
      <alignment horizontal="left" vertical="top" wrapText="1" indent="3"/>
    </xf>
    <xf numFmtId="166" fontId="10" fillId="33" borderId="0" xfId="54" applyNumberFormat="1" applyFont="1" applyFill="1" applyBorder="1" applyAlignment="1">
      <alignment horizontal="right" vertical="top" wrapText="1"/>
    </xf>
    <xf numFmtId="0" fontId="2" fillId="33" borderId="0" xfId="54" applyFill="1" applyAlignment="1">
      <alignment horizontal="left" vertical="top"/>
    </xf>
    <xf numFmtId="0" fontId="12" fillId="34" borderId="0" xfId="0" applyFont="1" applyFill="1" applyAlignment="1">
      <alignment/>
    </xf>
    <xf numFmtId="0" fontId="14" fillId="34" borderId="0" xfId="55" applyFont="1" applyFill="1">
      <alignment/>
      <protection/>
    </xf>
    <xf numFmtId="0" fontId="14" fillId="34" borderId="0" xfId="55" applyFont="1" applyFill="1" applyAlignment="1">
      <alignment horizontal="center"/>
      <protection/>
    </xf>
    <xf numFmtId="0" fontId="14" fillId="34" borderId="0" xfId="55" applyFont="1" applyFill="1" applyAlignment="1">
      <alignment horizontal="centerContinuous"/>
      <protection/>
    </xf>
    <xf numFmtId="0" fontId="12" fillId="34" borderId="0" xfId="0" applyFont="1" applyFill="1" applyAlignment="1">
      <alignment horizontal="centerContinuous"/>
    </xf>
    <xf numFmtId="0" fontId="15" fillId="34" borderId="0" xfId="55" applyFont="1" applyFill="1" applyAlignment="1">
      <alignment horizontal="centerContinuous" vertical="center"/>
      <protection/>
    </xf>
    <xf numFmtId="0" fontId="15" fillId="34" borderId="0" xfId="55" applyFont="1" applyFill="1" applyAlignment="1">
      <alignment horizontal="center" vertical="top"/>
      <protection/>
    </xf>
    <xf numFmtId="0" fontId="16" fillId="34" borderId="0" xfId="0" applyFont="1" applyFill="1" applyAlignment="1">
      <alignment vertical="center"/>
    </xf>
    <xf numFmtId="0" fontId="64" fillId="35" borderId="15" xfId="55" applyFont="1" applyFill="1" applyBorder="1" applyAlignment="1">
      <alignment horizontal="center" vertical="center"/>
      <protection/>
    </xf>
    <xf numFmtId="167" fontId="64" fillId="35" borderId="15" xfId="50" applyNumberFormat="1" applyFont="1" applyFill="1" applyBorder="1" applyAlignment="1">
      <alignment horizontal="center" vertical="center"/>
    </xf>
    <xf numFmtId="0" fontId="65" fillId="35" borderId="16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0" fontId="14" fillId="34" borderId="0" xfId="55" applyFont="1" applyFill="1" applyAlignment="1">
      <alignment vertical="center"/>
      <protection/>
    </xf>
    <xf numFmtId="0" fontId="15" fillId="34" borderId="0" xfId="55" applyFont="1" applyFill="1" applyAlignment="1">
      <alignment vertical="top"/>
      <protection/>
    </xf>
    <xf numFmtId="0" fontId="12" fillId="34" borderId="18" xfId="0" applyFont="1" applyFill="1" applyBorder="1" applyAlignment="1">
      <alignment/>
    </xf>
    <xf numFmtId="0" fontId="12" fillId="34" borderId="0" xfId="0" applyFont="1" applyFill="1" applyAlignment="1">
      <alignment vertical="top"/>
    </xf>
    <xf numFmtId="0" fontId="12" fillId="34" borderId="17" xfId="0" applyFont="1" applyFill="1" applyBorder="1" applyAlignment="1">
      <alignment vertical="top"/>
    </xf>
    <xf numFmtId="0" fontId="14" fillId="34" borderId="0" xfId="55" applyFont="1" applyFill="1" applyAlignment="1">
      <alignment vertical="top"/>
      <protection/>
    </xf>
    <xf numFmtId="0" fontId="14" fillId="34" borderId="0" xfId="55" applyFont="1" applyFill="1" applyAlignment="1">
      <alignment horizontal="left" vertical="top"/>
      <protection/>
    </xf>
    <xf numFmtId="3" fontId="14" fillId="34" borderId="0" xfId="55" applyNumberFormat="1" applyFont="1" applyFill="1" applyAlignment="1">
      <alignment vertical="top"/>
      <protection/>
    </xf>
    <xf numFmtId="3" fontId="15" fillId="34" borderId="0" xfId="55" applyNumberFormat="1" applyFont="1" applyFill="1" applyAlignment="1" applyProtection="1">
      <alignment vertical="top"/>
      <protection locked="0"/>
    </xf>
    <xf numFmtId="0" fontId="15" fillId="34" borderId="0" xfId="55" applyFont="1" applyFill="1" applyAlignment="1">
      <alignment horizontal="left" vertical="top"/>
      <protection/>
    </xf>
    <xf numFmtId="0" fontId="12" fillId="34" borderId="0" xfId="0" applyFont="1" applyFill="1" applyAlignment="1">
      <alignment horizontal="left" vertical="top"/>
    </xf>
    <xf numFmtId="0" fontId="12" fillId="34" borderId="0" xfId="0" applyFont="1" applyFill="1" applyAlignment="1">
      <alignment horizontal="left" vertical="top" wrapText="1"/>
    </xf>
    <xf numFmtId="0" fontId="12" fillId="34" borderId="17" xfId="0" applyFont="1" applyFill="1" applyBorder="1" applyAlignment="1">
      <alignment horizontal="left" vertical="top" wrapText="1"/>
    </xf>
    <xf numFmtId="3" fontId="14" fillId="34" borderId="0" xfId="55" applyNumberFormat="1" applyFont="1" applyFill="1" applyAlignment="1">
      <alignment horizontal="right" vertical="top" wrapText="1"/>
      <protection/>
    </xf>
    <xf numFmtId="0" fontId="12" fillId="34" borderId="18" xfId="0" applyFont="1" applyFill="1" applyBorder="1" applyAlignment="1">
      <alignment horizontal="left" wrapText="1"/>
    </xf>
    <xf numFmtId="0" fontId="12" fillId="34" borderId="0" xfId="0" applyFont="1" applyFill="1" applyAlignment="1">
      <alignment horizontal="left" wrapText="1"/>
    </xf>
    <xf numFmtId="3" fontId="15" fillId="34" borderId="0" xfId="55" applyNumberFormat="1" applyFont="1" applyFill="1" applyAlignment="1">
      <alignment vertical="top"/>
      <protection/>
    </xf>
    <xf numFmtId="3" fontId="14" fillId="34" borderId="0" xfId="55" applyNumberFormat="1" applyFont="1" applyFill="1" applyAlignment="1" applyProtection="1">
      <alignment horizontal="right" vertical="top" wrapText="1"/>
      <protection locked="0"/>
    </xf>
    <xf numFmtId="0" fontId="12" fillId="34" borderId="19" xfId="0" applyFont="1" applyFill="1" applyBorder="1" applyAlignment="1">
      <alignment vertical="top"/>
    </xf>
    <xf numFmtId="0" fontId="14" fillId="34" borderId="20" xfId="55" applyFont="1" applyFill="1" applyBorder="1" applyAlignment="1">
      <alignment vertical="top"/>
      <protection/>
    </xf>
    <xf numFmtId="3" fontId="15" fillId="34" borderId="20" xfId="55" applyNumberFormat="1" applyFont="1" applyFill="1" applyBorder="1" applyAlignment="1">
      <alignment vertical="top"/>
      <protection/>
    </xf>
    <xf numFmtId="0" fontId="12" fillId="34" borderId="20" xfId="0" applyFont="1" applyFill="1" applyBorder="1" applyAlignment="1">
      <alignment vertical="top"/>
    </xf>
    <xf numFmtId="0" fontId="12" fillId="34" borderId="21" xfId="0" applyFont="1" applyFill="1" applyBorder="1" applyAlignment="1">
      <alignment/>
    </xf>
    <xf numFmtId="0" fontId="15" fillId="34" borderId="0" xfId="0" applyFont="1" applyFill="1" applyAlignment="1">
      <alignment vertical="top"/>
    </xf>
    <xf numFmtId="0" fontId="15" fillId="34" borderId="0" xfId="0" applyFont="1" applyFill="1" applyAlignment="1">
      <alignment/>
    </xf>
    <xf numFmtId="43" fontId="15" fillId="34" borderId="0" xfId="50" applyFont="1" applyFill="1" applyBorder="1" applyAlignment="1">
      <alignment/>
    </xf>
    <xf numFmtId="0" fontId="15" fillId="34" borderId="0" xfId="0" applyFont="1" applyFill="1" applyAlignment="1">
      <alignment vertical="center"/>
    </xf>
    <xf numFmtId="43" fontId="15" fillId="34" borderId="0" xfId="50" applyFont="1" applyFill="1" applyBorder="1" applyAlignment="1" applyProtection="1">
      <alignment/>
      <protection locked="0"/>
    </xf>
    <xf numFmtId="0" fontId="14" fillId="34" borderId="0" xfId="0" applyFont="1" applyFill="1" applyAlignment="1">
      <alignment horizontal="right" vertical="top"/>
    </xf>
    <xf numFmtId="0" fontId="12" fillId="34" borderId="0" xfId="0" applyFont="1" applyFill="1" applyAlignment="1" applyProtection="1">
      <alignment horizontal="center"/>
      <protection locked="0"/>
    </xf>
    <xf numFmtId="0" fontId="12" fillId="34" borderId="0" xfId="0" applyFont="1" applyFill="1" applyAlignment="1" applyProtection="1">
      <alignment/>
      <protection locked="0"/>
    </xf>
    <xf numFmtId="0" fontId="14" fillId="34" borderId="0" xfId="0" applyFont="1" applyFill="1" applyAlignment="1">
      <alignment vertical="top"/>
    </xf>
    <xf numFmtId="0" fontId="15" fillId="34" borderId="0" xfId="0" applyFont="1" applyFill="1" applyAlignment="1">
      <alignment horizontal="right"/>
    </xf>
    <xf numFmtId="0" fontId="15" fillId="34" borderId="0" xfId="0" applyFont="1" applyFill="1" applyAlignment="1" applyProtection="1">
      <alignment horizontal="center" vertical="top" wrapText="1"/>
      <protection locked="0"/>
    </xf>
    <xf numFmtId="0" fontId="15" fillId="34" borderId="0" xfId="0" applyFont="1" applyFill="1" applyAlignment="1" applyProtection="1">
      <alignment vertical="top" wrapText="1"/>
      <protection locked="0"/>
    </xf>
    <xf numFmtId="0" fontId="6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33" borderId="0" xfId="15" applyNumberFormat="1" applyFont="1" applyFill="1" applyAlignment="1">
      <alignment horizontal="centerContinuous" vertical="center"/>
      <protection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/>
    </xf>
    <xf numFmtId="167" fontId="64" fillId="35" borderId="22" xfId="48" applyNumberFormat="1" applyFont="1" applyFill="1" applyBorder="1" applyAlignment="1">
      <alignment horizontal="center" vertical="center" wrapText="1"/>
    </xf>
    <xf numFmtId="167" fontId="64" fillId="35" borderId="15" xfId="48" applyNumberFormat="1" applyFont="1" applyFill="1" applyBorder="1" applyAlignment="1">
      <alignment horizontal="center" vertical="center" wrapText="1"/>
    </xf>
    <xf numFmtId="167" fontId="64" fillId="35" borderId="16" xfId="48" applyNumberFormat="1" applyFont="1" applyFill="1" applyBorder="1" applyAlignment="1">
      <alignment horizontal="center" vertical="center" wrapText="1"/>
    </xf>
    <xf numFmtId="0" fontId="14" fillId="33" borderId="17" xfId="15" applyNumberFormat="1" applyFont="1" applyFill="1" applyBorder="1" applyAlignment="1">
      <alignment horizontal="centerContinuous" vertical="center"/>
      <protection/>
    </xf>
    <xf numFmtId="0" fontId="14" fillId="33" borderId="18" xfId="15" applyNumberFormat="1" applyFont="1" applyFill="1" applyBorder="1" applyAlignment="1">
      <alignment horizontal="centerContinuous" vertical="center"/>
      <protection/>
    </xf>
    <xf numFmtId="0" fontId="66" fillId="33" borderId="17" xfId="0" applyFont="1" applyFill="1" applyBorder="1" applyAlignment="1">
      <alignment vertical="top"/>
    </xf>
    <xf numFmtId="0" fontId="67" fillId="33" borderId="0" xfId="0" applyFont="1" applyFill="1" applyAlignment="1">
      <alignment horizontal="left" vertical="top"/>
    </xf>
    <xf numFmtId="0" fontId="14" fillId="33" borderId="0" xfId="0" applyFont="1" applyFill="1" applyAlignment="1">
      <alignment vertical="top" wrapText="1"/>
    </xf>
    <xf numFmtId="0" fontId="14" fillId="33" borderId="0" xfId="0" applyFont="1" applyFill="1" applyAlignment="1">
      <alignment vertical="top"/>
    </xf>
    <xf numFmtId="169" fontId="15" fillId="33" borderId="0" xfId="48" applyNumberFormat="1" applyFont="1" applyFill="1" applyBorder="1" applyAlignment="1" applyProtection="1">
      <alignment vertical="top"/>
      <protection locked="0"/>
    </xf>
    <xf numFmtId="0" fontId="15" fillId="33" borderId="0" xfId="0" applyFont="1" applyFill="1" applyAlignment="1" applyProtection="1">
      <alignment vertical="top"/>
      <protection locked="0"/>
    </xf>
    <xf numFmtId="0" fontId="66" fillId="33" borderId="0" xfId="0" applyFont="1" applyFill="1" applyAlignment="1" applyProtection="1">
      <alignment vertical="top"/>
      <protection locked="0"/>
    </xf>
    <xf numFmtId="0" fontId="67" fillId="33" borderId="0" xfId="0" applyFont="1" applyFill="1" applyAlignment="1" applyProtection="1">
      <alignment horizontal="left" vertical="top"/>
      <protection locked="0"/>
    </xf>
    <xf numFmtId="0" fontId="14" fillId="33" borderId="18" xfId="0" applyFont="1" applyFill="1" applyBorder="1" applyAlignment="1">
      <alignment vertical="top" wrapText="1"/>
    </xf>
    <xf numFmtId="0" fontId="68" fillId="33" borderId="17" xfId="0" applyFont="1" applyFill="1" applyBorder="1" applyAlignment="1">
      <alignment vertical="top"/>
    </xf>
    <xf numFmtId="164" fontId="68" fillId="33" borderId="23" xfId="0" applyNumberFormat="1" applyFont="1" applyFill="1" applyBorder="1" applyAlignment="1">
      <alignment horizontal="right" vertical="top"/>
    </xf>
    <xf numFmtId="164" fontId="68" fillId="33" borderId="23" xfId="0" applyNumberFormat="1" applyFont="1" applyFill="1" applyBorder="1" applyAlignment="1" applyProtection="1">
      <alignment horizontal="right" vertical="top"/>
      <protection locked="0"/>
    </xf>
    <xf numFmtId="0" fontId="68" fillId="0" borderId="0" xfId="0" applyFont="1" applyAlignment="1">
      <alignment horizontal="left" vertical="top" wrapText="1"/>
    </xf>
    <xf numFmtId="0" fontId="14" fillId="0" borderId="0" xfId="0" applyFont="1" applyAlignment="1">
      <alignment vertical="top"/>
    </xf>
    <xf numFmtId="164" fontId="66" fillId="0" borderId="0" xfId="0" applyNumberFormat="1" applyFont="1" applyAlignment="1">
      <alignment horizontal="right" vertical="top"/>
    </xf>
    <xf numFmtId="164" fontId="68" fillId="0" borderId="0" xfId="0" applyNumberFormat="1" applyFont="1" applyAlignment="1">
      <alignment horizontal="right" vertical="top"/>
    </xf>
    <xf numFmtId="0" fontId="15" fillId="0" borderId="0" xfId="0" applyFont="1" applyAlignment="1">
      <alignment horizontal="left" vertical="top" wrapText="1"/>
    </xf>
    <xf numFmtId="164" fontId="66" fillId="0" borderId="0" xfId="0" applyNumberFormat="1" applyFont="1" applyAlignment="1" applyProtection="1">
      <alignment horizontal="right" vertical="top"/>
      <protection locked="0"/>
    </xf>
    <xf numFmtId="164" fontId="68" fillId="0" borderId="23" xfId="0" applyNumberFormat="1" applyFont="1" applyBorder="1" applyAlignment="1">
      <alignment horizontal="right" vertical="top"/>
    </xf>
    <xf numFmtId="0" fontId="15" fillId="0" borderId="0" xfId="0" applyFont="1" applyAlignment="1">
      <alignment vertical="top"/>
    </xf>
    <xf numFmtId="0" fontId="68" fillId="33" borderId="19" xfId="0" applyFont="1" applyFill="1" applyBorder="1" applyAlignment="1">
      <alignment vertical="top"/>
    </xf>
    <xf numFmtId="164" fontId="68" fillId="0" borderId="20" xfId="0" applyNumberFormat="1" applyFont="1" applyBorder="1" applyAlignment="1">
      <alignment horizontal="right" vertical="top"/>
    </xf>
    <xf numFmtId="0" fontId="14" fillId="33" borderId="21" xfId="0" applyFont="1" applyFill="1" applyBorder="1" applyAlignment="1">
      <alignment vertical="top" wrapText="1"/>
    </xf>
    <xf numFmtId="0" fontId="66" fillId="33" borderId="15" xfId="0" applyFont="1" applyFill="1" applyBorder="1" applyAlignment="1">
      <alignment vertical="top"/>
    </xf>
    <xf numFmtId="0" fontId="14" fillId="33" borderId="15" xfId="0" applyFont="1" applyFill="1" applyBorder="1" applyAlignment="1">
      <alignment vertical="top" wrapText="1"/>
    </xf>
    <xf numFmtId="0" fontId="15" fillId="33" borderId="0" xfId="0" applyFont="1" applyFill="1" applyAlignment="1">
      <alignment wrapText="1"/>
    </xf>
    <xf numFmtId="0" fontId="15" fillId="33" borderId="0" xfId="0" applyFont="1" applyFill="1" applyAlignment="1">
      <alignment vertical="top"/>
    </xf>
    <xf numFmtId="0" fontId="15" fillId="33" borderId="0" xfId="0" applyFont="1" applyFill="1" applyAlignment="1">
      <alignment/>
    </xf>
    <xf numFmtId="43" fontId="15" fillId="33" borderId="0" xfId="48" applyFont="1" applyFill="1" applyBorder="1" applyAlignment="1">
      <alignment/>
    </xf>
    <xf numFmtId="0" fontId="15" fillId="33" borderId="0" xfId="0" applyFont="1" applyFill="1" applyAlignment="1">
      <alignment vertical="center"/>
    </xf>
    <xf numFmtId="0" fontId="14" fillId="33" borderId="0" xfId="0" applyFont="1" applyFill="1" applyAlignment="1">
      <alignment horizontal="right" vertical="top"/>
    </xf>
    <xf numFmtId="0" fontId="66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>
      <alignment horizontal="right"/>
    </xf>
    <xf numFmtId="0" fontId="15" fillId="33" borderId="0" xfId="0" applyFont="1" applyFill="1" applyAlignment="1" applyProtection="1">
      <alignment horizontal="center" vertical="top" wrapText="1"/>
      <protection locked="0"/>
    </xf>
    <xf numFmtId="43" fontId="15" fillId="33" borderId="0" xfId="48" applyFont="1" applyFill="1" applyBorder="1" applyAlignment="1">
      <alignment vertical="top"/>
    </xf>
    <xf numFmtId="0" fontId="69" fillId="33" borderId="0" xfId="0" applyFont="1" applyFill="1" applyAlignment="1">
      <alignment/>
    </xf>
    <xf numFmtId="0" fontId="0" fillId="33" borderId="0" xfId="0" applyFill="1" applyAlignment="1">
      <alignment/>
    </xf>
    <xf numFmtId="0" fontId="70" fillId="33" borderId="0" xfId="0" applyFont="1" applyFill="1" applyAlignment="1">
      <alignment vertical="top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horizontal="center" wrapText="1"/>
    </xf>
    <xf numFmtId="0" fontId="70" fillId="33" borderId="0" xfId="0" applyFont="1" applyFill="1" applyAlignment="1">
      <alignment horizontal="right" wrapText="1"/>
    </xf>
    <xf numFmtId="49" fontId="12" fillId="34" borderId="0" xfId="0" applyNumberFormat="1" applyFont="1" applyFill="1" applyAlignment="1">
      <alignment/>
    </xf>
    <xf numFmtId="49" fontId="14" fillId="34" borderId="0" xfId="15" applyNumberFormat="1" applyFont="1" applyFill="1" applyAlignment="1">
      <alignment horizontal="center" vertical="center"/>
      <protection/>
    </xf>
    <xf numFmtId="49" fontId="16" fillId="34" borderId="0" xfId="0" applyNumberFormat="1" applyFont="1" applyFill="1" applyAlignment="1">
      <alignment vertical="center"/>
    </xf>
    <xf numFmtId="49" fontId="64" fillId="35" borderId="22" xfId="0" applyNumberFormat="1" applyFont="1" applyFill="1" applyBorder="1" applyAlignment="1">
      <alignment horizontal="left" vertical="center"/>
    </xf>
    <xf numFmtId="167" fontId="64" fillId="35" borderId="15" xfId="50" applyNumberFormat="1" applyFont="1" applyFill="1" applyBorder="1" applyAlignment="1">
      <alignment vertical="center"/>
    </xf>
    <xf numFmtId="165" fontId="64" fillId="35" borderId="15" xfId="50" applyNumberFormat="1" applyFont="1" applyFill="1" applyBorder="1" applyAlignment="1">
      <alignment horizontal="right" vertical="center"/>
    </xf>
    <xf numFmtId="49" fontId="12" fillId="34" borderId="24" xfId="0" applyNumberFormat="1" applyFont="1" applyFill="1" applyBorder="1" applyAlignment="1">
      <alignment/>
    </xf>
    <xf numFmtId="49" fontId="12" fillId="34" borderId="25" xfId="0" applyNumberFormat="1" applyFont="1" applyFill="1" applyBorder="1" applyAlignment="1">
      <alignment/>
    </xf>
    <xf numFmtId="165" fontId="12" fillId="34" borderId="26" xfId="0" applyNumberFormat="1" applyFont="1" applyFill="1" applyBorder="1" applyAlignment="1">
      <alignment horizontal="right"/>
    </xf>
    <xf numFmtId="49" fontId="12" fillId="34" borderId="0" xfId="0" applyNumberFormat="1" applyFont="1" applyFill="1" applyAlignment="1">
      <alignment vertical="top"/>
    </xf>
    <xf numFmtId="49" fontId="12" fillId="34" borderId="17" xfId="0" applyNumberFormat="1" applyFont="1" applyFill="1" applyBorder="1" applyAlignment="1">
      <alignment/>
    </xf>
    <xf numFmtId="49" fontId="18" fillId="34" borderId="0" xfId="0" applyNumberFormat="1" applyFont="1" applyFill="1" applyAlignment="1">
      <alignment horizontal="center"/>
    </xf>
    <xf numFmtId="165" fontId="12" fillId="34" borderId="18" xfId="0" applyNumberFormat="1" applyFont="1" applyFill="1" applyBorder="1" applyAlignment="1">
      <alignment horizontal="right"/>
    </xf>
    <xf numFmtId="49" fontId="12" fillId="34" borderId="27" xfId="0" applyNumberFormat="1" applyFont="1" applyFill="1" applyBorder="1" applyAlignment="1">
      <alignment/>
    </xf>
    <xf numFmtId="165" fontId="12" fillId="34" borderId="28" xfId="0" applyNumberFormat="1" applyFont="1" applyFill="1" applyBorder="1" applyAlignment="1">
      <alignment horizontal="right"/>
    </xf>
    <xf numFmtId="49" fontId="12" fillId="34" borderId="19" xfId="0" applyNumberFormat="1" applyFont="1" applyFill="1" applyBorder="1" applyAlignment="1">
      <alignment/>
    </xf>
    <xf numFmtId="49" fontId="7" fillId="34" borderId="20" xfId="0" applyNumberFormat="1" applyFont="1" applyFill="1" applyBorder="1" applyAlignment="1">
      <alignment/>
    </xf>
    <xf numFmtId="165" fontId="7" fillId="34" borderId="21" xfId="0" applyNumberFormat="1" applyFont="1" applyFill="1" applyBorder="1" applyAlignment="1">
      <alignment horizontal="right"/>
    </xf>
    <xf numFmtId="165" fontId="12" fillId="34" borderId="0" xfId="0" applyNumberFormat="1" applyFont="1" applyFill="1" applyAlignment="1">
      <alignment horizontal="right"/>
    </xf>
    <xf numFmtId="49" fontId="15" fillId="34" borderId="0" xfId="0" applyNumberFormat="1" applyFont="1" applyFill="1" applyAlignment="1">
      <alignment vertical="top"/>
    </xf>
    <xf numFmtId="49" fontId="14" fillId="34" borderId="0" xfId="0" applyNumberFormat="1" applyFont="1" applyFill="1" applyAlignment="1">
      <alignment horizontal="right" vertical="top"/>
    </xf>
    <xf numFmtId="0" fontId="66" fillId="33" borderId="0" xfId="0" applyFont="1" applyFill="1" applyAlignment="1">
      <alignment vertical="top"/>
    </xf>
    <xf numFmtId="0" fontId="66" fillId="33" borderId="0" xfId="0" applyFont="1" applyFill="1" applyAlignment="1">
      <alignment horizontal="right"/>
    </xf>
    <xf numFmtId="0" fontId="15" fillId="33" borderId="0" xfId="0" applyFont="1" applyFill="1" applyAlignment="1" applyProtection="1">
      <alignment/>
      <protection locked="0"/>
    </xf>
    <xf numFmtId="0" fontId="64" fillId="35" borderId="24" xfId="55" applyFont="1" applyFill="1" applyBorder="1" applyAlignment="1">
      <alignment horizontal="center" vertical="center" wrapText="1"/>
      <protection/>
    </xf>
    <xf numFmtId="0" fontId="64" fillId="35" borderId="25" xfId="0" applyFont="1" applyFill="1" applyBorder="1" applyAlignment="1">
      <alignment horizontal="center" vertical="center" wrapText="1"/>
    </xf>
    <xf numFmtId="0" fontId="64" fillId="35" borderId="25" xfId="55" applyFont="1" applyFill="1" applyBorder="1" applyAlignment="1">
      <alignment horizontal="center" vertical="center" wrapText="1"/>
      <protection/>
    </xf>
    <xf numFmtId="0" fontId="64" fillId="35" borderId="26" xfId="55" applyFont="1" applyFill="1" applyBorder="1" applyAlignment="1">
      <alignment horizontal="center" vertical="center" wrapText="1"/>
      <protection/>
    </xf>
    <xf numFmtId="0" fontId="64" fillId="33" borderId="0" xfId="0" applyFont="1" applyFill="1" applyAlignment="1">
      <alignment/>
    </xf>
    <xf numFmtId="0" fontId="64" fillId="35" borderId="19" xfId="55" applyFont="1" applyFill="1" applyBorder="1" applyAlignment="1">
      <alignment horizontal="center" vertical="center" wrapText="1"/>
      <protection/>
    </xf>
    <xf numFmtId="0" fontId="64" fillId="35" borderId="20" xfId="0" applyFont="1" applyFill="1" applyBorder="1" applyAlignment="1">
      <alignment horizontal="center" vertical="center" wrapText="1"/>
    </xf>
    <xf numFmtId="0" fontId="64" fillId="35" borderId="20" xfId="55" applyFont="1" applyFill="1" applyBorder="1" applyAlignment="1">
      <alignment horizontal="center" vertical="center" wrapText="1"/>
      <protection/>
    </xf>
    <xf numFmtId="0" fontId="64" fillId="35" borderId="21" xfId="55" applyFont="1" applyFill="1" applyBorder="1" applyAlignment="1">
      <alignment horizontal="center" vertical="center" wrapText="1"/>
      <protection/>
    </xf>
    <xf numFmtId="3" fontId="68" fillId="33" borderId="0" xfId="0" applyNumberFormat="1" applyFont="1" applyFill="1" applyAlignment="1">
      <alignment vertical="top"/>
    </xf>
    <xf numFmtId="0" fontId="68" fillId="33" borderId="18" xfId="0" applyFont="1" applyFill="1" applyBorder="1" applyAlignment="1">
      <alignment vertical="top"/>
    </xf>
    <xf numFmtId="0" fontId="68" fillId="33" borderId="0" xfId="0" applyFont="1" applyFill="1" applyAlignment="1">
      <alignment vertical="top"/>
    </xf>
    <xf numFmtId="0" fontId="71" fillId="33" borderId="17" xfId="0" applyFont="1" applyFill="1" applyBorder="1" applyAlignment="1">
      <alignment vertical="top"/>
    </xf>
    <xf numFmtId="3" fontId="68" fillId="33" borderId="0" xfId="48" applyNumberFormat="1" applyFont="1" applyFill="1" applyBorder="1" applyAlignment="1">
      <alignment vertical="top"/>
    </xf>
    <xf numFmtId="0" fontId="71" fillId="33" borderId="18" xfId="0" applyFont="1" applyFill="1" applyBorder="1" applyAlignment="1">
      <alignment vertical="top"/>
    </xf>
    <xf numFmtId="3" fontId="66" fillId="33" borderId="0" xfId="0" applyNumberFormat="1" applyFont="1" applyFill="1" applyAlignment="1">
      <alignment vertical="top"/>
    </xf>
    <xf numFmtId="0" fontId="66" fillId="33" borderId="18" xfId="0" applyFont="1" applyFill="1" applyBorder="1" applyAlignment="1">
      <alignment vertical="top"/>
    </xf>
    <xf numFmtId="3" fontId="15" fillId="33" borderId="0" xfId="48" applyNumberFormat="1" applyFont="1" applyFill="1" applyBorder="1" applyAlignment="1" applyProtection="1">
      <alignment vertical="top"/>
      <protection locked="0"/>
    </xf>
    <xf numFmtId="3" fontId="15" fillId="33" borderId="0" xfId="48" applyNumberFormat="1" applyFont="1" applyFill="1" applyBorder="1" applyAlignment="1">
      <alignment vertical="top"/>
    </xf>
    <xf numFmtId="0" fontId="66" fillId="33" borderId="0" xfId="0" applyFont="1" applyFill="1" applyAlignment="1">
      <alignment horizontal="left" vertical="top"/>
    </xf>
    <xf numFmtId="3" fontId="66" fillId="33" borderId="0" xfId="48" applyNumberFormat="1" applyFont="1" applyFill="1" applyBorder="1" applyAlignment="1">
      <alignment vertical="top"/>
    </xf>
    <xf numFmtId="0" fontId="66" fillId="33" borderId="0" xfId="0" applyFont="1" applyFill="1" applyAlignment="1">
      <alignment horizontal="left"/>
    </xf>
    <xf numFmtId="0" fontId="66" fillId="33" borderId="0" xfId="0" applyFont="1" applyFill="1" applyAlignment="1">
      <alignment vertical="center"/>
    </xf>
    <xf numFmtId="0" fontId="15" fillId="33" borderId="0" xfId="0" applyFont="1" applyFill="1" applyAlignment="1">
      <alignment vertical="top" wrapText="1"/>
    </xf>
    <xf numFmtId="0" fontId="66" fillId="33" borderId="0" xfId="0" applyFont="1" applyFill="1" applyAlignment="1">
      <alignment horizontal="center"/>
    </xf>
    <xf numFmtId="0" fontId="72" fillId="0" borderId="0" xfId="0" applyFont="1" applyAlignment="1">
      <alignment/>
    </xf>
    <xf numFmtId="0" fontId="73" fillId="36" borderId="10" xfId="0" applyFont="1" applyFill="1" applyBorder="1" applyAlignment="1">
      <alignment horizontal="center" vertical="center"/>
    </xf>
    <xf numFmtId="164" fontId="73" fillId="0" borderId="12" xfId="0" applyNumberFormat="1" applyFont="1" applyBorder="1" applyAlignment="1">
      <alignment horizontal="justify" vertical="center" wrapText="1"/>
    </xf>
    <xf numFmtId="164" fontId="73" fillId="0" borderId="13" xfId="0" applyNumberFormat="1" applyFont="1" applyBorder="1" applyAlignment="1">
      <alignment horizontal="right" vertical="center" wrapText="1"/>
    </xf>
    <xf numFmtId="164" fontId="72" fillId="0" borderId="12" xfId="0" applyNumberFormat="1" applyFont="1" applyBorder="1" applyAlignment="1">
      <alignment horizontal="left" vertical="center" wrapText="1" indent="2"/>
    </xf>
    <xf numFmtId="164" fontId="72" fillId="0" borderId="13" xfId="0" applyNumberFormat="1" applyFont="1" applyBorder="1" applyAlignment="1">
      <alignment horizontal="right" vertical="center" wrapText="1"/>
    </xf>
    <xf numFmtId="164" fontId="72" fillId="36" borderId="13" xfId="0" applyNumberFormat="1" applyFont="1" applyFill="1" applyBorder="1" applyAlignment="1">
      <alignment horizontal="right" vertical="center" wrapText="1"/>
    </xf>
    <xf numFmtId="164" fontId="72" fillId="0" borderId="12" xfId="0" applyNumberFormat="1" applyFont="1" applyBorder="1" applyAlignment="1">
      <alignment horizontal="justify" vertical="center" wrapText="1"/>
    </xf>
    <xf numFmtId="164" fontId="73" fillId="0" borderId="12" xfId="0" applyNumberFormat="1" applyFont="1" applyBorder="1" applyAlignment="1">
      <alignment horizontal="justify" vertical="center"/>
    </xf>
    <xf numFmtId="164" fontId="74" fillId="0" borderId="12" xfId="0" applyNumberFormat="1" applyFont="1" applyBorder="1" applyAlignment="1">
      <alignment horizontal="justify" vertical="center" wrapText="1"/>
    </xf>
    <xf numFmtId="164" fontId="74" fillId="0" borderId="13" xfId="0" applyNumberFormat="1" applyFont="1" applyBorder="1" applyAlignment="1">
      <alignment horizontal="right" vertical="center" wrapText="1"/>
    </xf>
    <xf numFmtId="164" fontId="74" fillId="0" borderId="10" xfId="0" applyNumberFormat="1" applyFont="1" applyBorder="1" applyAlignment="1">
      <alignment horizontal="justify" vertical="center" wrapText="1"/>
    </xf>
    <xf numFmtId="164" fontId="74" fillId="0" borderId="11" xfId="0" applyNumberFormat="1" applyFont="1" applyBorder="1" applyAlignment="1">
      <alignment horizontal="right" vertical="center" wrapText="1"/>
    </xf>
    <xf numFmtId="164" fontId="75" fillId="0" borderId="0" xfId="0" applyNumberFormat="1" applyFont="1" applyAlignment="1">
      <alignment vertical="center"/>
    </xf>
    <xf numFmtId="164" fontId="72" fillId="0" borderId="0" xfId="0" applyNumberFormat="1" applyFont="1" applyAlignment="1">
      <alignment/>
    </xf>
    <xf numFmtId="164" fontId="74" fillId="0" borderId="0" xfId="0" applyNumberFormat="1" applyFont="1" applyAlignment="1">
      <alignment horizontal="right" vertical="center" wrapText="1"/>
    </xf>
    <xf numFmtId="164" fontId="76" fillId="0" borderId="0" xfId="0" applyNumberFormat="1" applyFont="1" applyAlignment="1">
      <alignment vertical="center"/>
    </xf>
    <xf numFmtId="164" fontId="73" fillId="36" borderId="29" xfId="0" applyNumberFormat="1" applyFont="1" applyFill="1" applyBorder="1" applyAlignment="1">
      <alignment horizontal="center" vertical="center" wrapText="1"/>
    </xf>
    <xf numFmtId="164" fontId="73" fillId="36" borderId="11" xfId="0" applyNumberFormat="1" applyFont="1" applyFill="1" applyBorder="1" applyAlignment="1">
      <alignment horizontal="center" vertical="center" wrapText="1"/>
    </xf>
    <xf numFmtId="164" fontId="73" fillId="0" borderId="12" xfId="0" applyNumberFormat="1" applyFont="1" applyBorder="1" applyAlignment="1">
      <alignment horizontal="left" vertical="center" wrapText="1"/>
    </xf>
    <xf numFmtId="164" fontId="72" fillId="0" borderId="10" xfId="0" applyNumberFormat="1" applyFont="1" applyBorder="1" applyAlignment="1">
      <alignment horizontal="justify" vertical="center" wrapText="1"/>
    </xf>
    <xf numFmtId="164" fontId="72" fillId="0" borderId="11" xfId="0" applyNumberFormat="1" applyFont="1" applyBorder="1" applyAlignment="1">
      <alignment horizontal="right" vertical="center" wrapText="1"/>
    </xf>
    <xf numFmtId="0" fontId="73" fillId="36" borderId="12" xfId="0" applyFont="1" applyFill="1" applyBorder="1" applyAlignment="1">
      <alignment horizontal="center" vertical="center" wrapText="1"/>
    </xf>
    <xf numFmtId="43" fontId="73" fillId="0" borderId="0" xfId="48" applyFont="1" applyBorder="1" applyAlignment="1">
      <alignment/>
    </xf>
    <xf numFmtId="164" fontId="72" fillId="0" borderId="0" xfId="0" applyNumberFormat="1" applyFont="1" applyAlignment="1">
      <alignment horizontal="right" vertical="center" wrapText="1"/>
    </xf>
    <xf numFmtId="164" fontId="73" fillId="0" borderId="0" xfId="0" applyNumberFormat="1" applyFont="1" applyAlignment="1">
      <alignment/>
    </xf>
    <xf numFmtId="43" fontId="72" fillId="0" borderId="0" xfId="0" applyNumberFormat="1" applyFont="1" applyAlignment="1">
      <alignment/>
    </xf>
    <xf numFmtId="0" fontId="62" fillId="36" borderId="30" xfId="0" applyFont="1" applyFill="1" applyBorder="1" applyAlignment="1">
      <alignment horizontal="center" vertical="center"/>
    </xf>
    <xf numFmtId="0" fontId="62" fillId="36" borderId="31" xfId="0" applyFont="1" applyFill="1" applyBorder="1" applyAlignment="1">
      <alignment horizontal="center" vertical="center"/>
    </xf>
    <xf numFmtId="0" fontId="62" fillId="36" borderId="29" xfId="0" applyFont="1" applyFill="1" applyBorder="1" applyAlignment="1">
      <alignment horizontal="center" vertical="center"/>
    </xf>
    <xf numFmtId="0" fontId="62" fillId="36" borderId="32" xfId="0" applyFont="1" applyFill="1" applyBorder="1" applyAlignment="1">
      <alignment horizontal="center" vertical="center" wrapText="1"/>
    </xf>
    <xf numFmtId="0" fontId="62" fillId="36" borderId="0" xfId="0" applyFont="1" applyFill="1" applyBorder="1" applyAlignment="1">
      <alignment horizontal="center" vertical="center" wrapText="1"/>
    </xf>
    <xf numFmtId="0" fontId="62" fillId="36" borderId="13" xfId="0" applyFont="1" applyFill="1" applyBorder="1" applyAlignment="1">
      <alignment horizontal="center" vertical="center" wrapText="1"/>
    </xf>
    <xf numFmtId="0" fontId="62" fillId="36" borderId="33" xfId="0" applyFont="1" applyFill="1" applyBorder="1" applyAlignment="1">
      <alignment horizontal="center" vertical="center" wrapText="1"/>
    </xf>
    <xf numFmtId="0" fontId="62" fillId="36" borderId="34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3" fillId="33" borderId="0" xfId="54" applyFont="1" applyFill="1" applyAlignment="1">
      <alignment horizontal="center" vertical="top"/>
    </xf>
    <xf numFmtId="0" fontId="4" fillId="33" borderId="0" xfId="54" applyFont="1" applyFill="1" applyAlignment="1">
      <alignment horizontal="center" vertical="top"/>
    </xf>
    <xf numFmtId="0" fontId="5" fillId="33" borderId="0" xfId="54" applyFont="1" applyFill="1" applyAlignment="1">
      <alignment horizontal="center" vertical="top"/>
    </xf>
    <xf numFmtId="0" fontId="6" fillId="33" borderId="35" xfId="54" applyFont="1" applyFill="1" applyBorder="1" applyAlignment="1">
      <alignment horizontal="center" vertical="center" wrapText="1"/>
    </xf>
    <xf numFmtId="1" fontId="9" fillId="33" borderId="36" xfId="54" applyNumberFormat="1" applyFont="1" applyFill="1" applyBorder="1" applyAlignment="1">
      <alignment horizontal="right" vertical="top" wrapText="1"/>
    </xf>
    <xf numFmtId="1" fontId="9" fillId="33" borderId="37" xfId="54" applyNumberFormat="1" applyFont="1" applyFill="1" applyBorder="1" applyAlignment="1">
      <alignment horizontal="right" vertical="top" wrapText="1"/>
    </xf>
    <xf numFmtId="0" fontId="2" fillId="33" borderId="36" xfId="54" applyFill="1" applyBorder="1" applyAlignment="1">
      <alignment horizontal="left" vertical="top" wrapText="1"/>
    </xf>
    <xf numFmtId="0" fontId="2" fillId="33" borderId="37" xfId="54" applyFill="1" applyBorder="1" applyAlignment="1">
      <alignment horizontal="left" vertical="top" wrapText="1"/>
    </xf>
    <xf numFmtId="166" fontId="10" fillId="33" borderId="36" xfId="54" applyNumberFormat="1" applyFont="1" applyFill="1" applyBorder="1" applyAlignment="1">
      <alignment horizontal="right" vertical="top" wrapText="1"/>
    </xf>
    <xf numFmtId="166" fontId="10" fillId="33" borderId="37" xfId="54" applyNumberFormat="1" applyFont="1" applyFill="1" applyBorder="1" applyAlignment="1">
      <alignment horizontal="right" vertical="top" wrapText="1"/>
    </xf>
    <xf numFmtId="0" fontId="14" fillId="34" borderId="0" xfId="55" applyFont="1" applyFill="1" applyAlignment="1">
      <alignment horizontal="center"/>
      <protection/>
    </xf>
    <xf numFmtId="0" fontId="64" fillId="35" borderId="22" xfId="0" applyFont="1" applyFill="1" applyBorder="1" applyAlignment="1">
      <alignment horizontal="center" vertical="center"/>
    </xf>
    <xf numFmtId="0" fontId="64" fillId="35" borderId="15" xfId="0" applyFont="1" applyFill="1" applyBorder="1" applyAlignment="1">
      <alignment horizontal="center" vertical="center"/>
    </xf>
    <xf numFmtId="0" fontId="14" fillId="34" borderId="17" xfId="55" applyFont="1" applyFill="1" applyBorder="1" applyAlignment="1">
      <alignment horizontal="left" vertical="top"/>
      <protection/>
    </xf>
    <xf numFmtId="0" fontId="14" fillId="34" borderId="0" xfId="55" applyFont="1" applyFill="1" applyAlignment="1">
      <alignment horizontal="left" vertical="top"/>
      <protection/>
    </xf>
    <xf numFmtId="0" fontId="15" fillId="33" borderId="0" xfId="55" applyFont="1" applyFill="1" applyAlignment="1">
      <alignment horizontal="left" vertical="top" wrapText="1"/>
      <protection/>
    </xf>
    <xf numFmtId="0" fontId="15" fillId="0" borderId="0" xfId="55" applyFont="1" applyAlignment="1">
      <alignment horizontal="left" vertical="top" wrapText="1"/>
      <protection/>
    </xf>
    <xf numFmtId="0" fontId="15" fillId="0" borderId="0" xfId="55" applyFont="1" applyAlignment="1">
      <alignment horizontal="left" vertical="top"/>
      <protection/>
    </xf>
    <xf numFmtId="0" fontId="15" fillId="34" borderId="0" xfId="55" applyFont="1" applyFill="1" applyAlignment="1">
      <alignment horizontal="left" vertical="top"/>
      <protection/>
    </xf>
    <xf numFmtId="0" fontId="14" fillId="0" borderId="17" xfId="55" applyFont="1" applyBorder="1" applyAlignment="1">
      <alignment horizontal="left" vertical="top"/>
      <protection/>
    </xf>
    <xf numFmtId="0" fontId="14" fillId="0" borderId="0" xfId="55" applyFont="1" applyAlignment="1">
      <alignment horizontal="left" vertical="top"/>
      <protection/>
    </xf>
    <xf numFmtId="0" fontId="14" fillId="33" borderId="0" xfId="0" applyFont="1" applyFill="1" applyAlignment="1">
      <alignment horizontal="center"/>
    </xf>
    <xf numFmtId="0" fontId="64" fillId="35" borderId="15" xfId="55" applyFont="1" applyFill="1" applyBorder="1" applyAlignment="1">
      <alignment horizontal="center" vertical="center"/>
      <protection/>
    </xf>
    <xf numFmtId="0" fontId="14" fillId="33" borderId="23" xfId="0" applyFont="1" applyFill="1" applyBorder="1" applyAlignment="1">
      <alignment horizontal="left" vertical="top"/>
    </xf>
    <xf numFmtId="0" fontId="68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23" xfId="0" applyFont="1" applyBorder="1" applyAlignment="1">
      <alignment horizontal="left" vertical="top"/>
    </xf>
    <xf numFmtId="0" fontId="15" fillId="33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center" vertical="center"/>
      <protection locked="0"/>
    </xf>
    <xf numFmtId="0" fontId="14" fillId="0" borderId="20" xfId="0" applyFont="1" applyBorder="1" applyAlignment="1">
      <alignment horizontal="left" vertical="top"/>
    </xf>
    <xf numFmtId="0" fontId="15" fillId="33" borderId="0" xfId="0" applyFont="1" applyFill="1" applyAlignment="1">
      <alignment horizontal="left" vertical="top"/>
    </xf>
    <xf numFmtId="0" fontId="77" fillId="33" borderId="0" xfId="0" applyFont="1" applyFill="1" applyAlignment="1">
      <alignment horizontal="center" vertical="top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horizontal="right" wrapText="1"/>
    </xf>
    <xf numFmtId="0" fontId="70" fillId="33" borderId="0" xfId="0" applyFont="1" applyFill="1" applyAlignment="1">
      <alignment horizontal="center" wrapText="1"/>
    </xf>
    <xf numFmtId="7" fontId="77" fillId="37" borderId="14" xfId="0" applyNumberFormat="1" applyFont="1" applyFill="1" applyBorder="1" applyAlignment="1">
      <alignment horizontal="center" vertical="center" wrapText="1"/>
    </xf>
    <xf numFmtId="0" fontId="77" fillId="33" borderId="38" xfId="0" applyFont="1" applyFill="1" applyBorder="1" applyAlignment="1">
      <alignment horizontal="left" vertical="top" wrapText="1"/>
    </xf>
    <xf numFmtId="7" fontId="77" fillId="33" borderId="38" xfId="0" applyNumberFormat="1" applyFont="1" applyFill="1" applyBorder="1" applyAlignment="1">
      <alignment horizontal="right" vertical="top" wrapText="1"/>
    </xf>
    <xf numFmtId="0" fontId="70" fillId="33" borderId="38" xfId="0" applyFont="1" applyFill="1" applyBorder="1" applyAlignment="1">
      <alignment horizontal="left" vertical="top" wrapText="1"/>
    </xf>
    <xf numFmtId="7" fontId="70" fillId="33" borderId="38" xfId="0" applyNumberFormat="1" applyFont="1" applyFill="1" applyBorder="1" applyAlignment="1">
      <alignment horizontal="right" vertical="top" wrapText="1"/>
    </xf>
    <xf numFmtId="0" fontId="70" fillId="33" borderId="39" xfId="0" applyFont="1" applyFill="1" applyBorder="1" applyAlignment="1">
      <alignment horizontal="left" vertical="top" wrapText="1"/>
    </xf>
    <xf numFmtId="0" fontId="78" fillId="33" borderId="40" xfId="0" applyFont="1" applyFill="1" applyBorder="1" applyAlignment="1">
      <alignment horizontal="left" vertical="center"/>
    </xf>
    <xf numFmtId="0" fontId="79" fillId="33" borderId="0" xfId="0" applyFont="1" applyFill="1" applyAlignment="1">
      <alignment horizontal="left" vertical="top" wrapText="1"/>
    </xf>
    <xf numFmtId="0" fontId="80" fillId="33" borderId="0" xfId="0" applyFont="1" applyFill="1" applyAlignment="1">
      <alignment horizontal="right" vertical="center" wrapText="1"/>
    </xf>
    <xf numFmtId="0" fontId="70" fillId="33" borderId="41" xfId="0" applyFont="1" applyFill="1" applyBorder="1" applyAlignment="1">
      <alignment horizontal="left" vertical="top" wrapText="1"/>
    </xf>
    <xf numFmtId="7" fontId="70" fillId="33" borderId="41" xfId="0" applyNumberFormat="1" applyFont="1" applyFill="1" applyBorder="1" applyAlignment="1">
      <alignment horizontal="right" vertical="top" wrapText="1"/>
    </xf>
    <xf numFmtId="7" fontId="70" fillId="33" borderId="42" xfId="0" applyNumberFormat="1" applyFont="1" applyFill="1" applyBorder="1" applyAlignment="1">
      <alignment horizontal="right" vertical="top" wrapText="1"/>
    </xf>
    <xf numFmtId="0" fontId="12" fillId="34" borderId="0" xfId="0" applyFont="1" applyFill="1" applyAlignment="1" applyProtection="1">
      <alignment horizontal="center"/>
      <protection locked="0"/>
    </xf>
    <xf numFmtId="0" fontId="15" fillId="34" borderId="0" xfId="0" applyFont="1" applyFill="1" applyAlignment="1" applyProtection="1">
      <alignment horizontal="center" vertical="top"/>
      <protection locked="0"/>
    </xf>
    <xf numFmtId="0" fontId="17" fillId="34" borderId="0" xfId="55" applyFont="1" applyFill="1" applyAlignment="1">
      <alignment horizontal="center" vertical="center" wrapText="1"/>
      <protection/>
    </xf>
    <xf numFmtId="0" fontId="17" fillId="34" borderId="20" xfId="55" applyFont="1" applyFill="1" applyBorder="1" applyAlignment="1">
      <alignment horizontal="center" vertical="center" wrapText="1"/>
      <protection/>
    </xf>
    <xf numFmtId="0" fontId="66" fillId="33" borderId="0" xfId="0" applyFont="1" applyFill="1" applyAlignment="1">
      <alignment horizontal="right"/>
    </xf>
    <xf numFmtId="0" fontId="66" fillId="33" borderId="0" xfId="0" applyFont="1" applyFill="1" applyAlignment="1">
      <alignment horizontal="left"/>
    </xf>
    <xf numFmtId="0" fontId="14" fillId="33" borderId="0" xfId="15" applyNumberFormat="1" applyFont="1" applyFill="1" applyAlignment="1">
      <alignment horizontal="center" vertical="center"/>
      <protection/>
    </xf>
    <xf numFmtId="0" fontId="64" fillId="35" borderId="25" xfId="55" applyFont="1" applyFill="1" applyBorder="1" applyAlignment="1">
      <alignment horizontal="center" vertical="center" wrapText="1"/>
      <protection/>
    </xf>
    <xf numFmtId="0" fontId="64" fillId="35" borderId="20" xfId="55" applyFont="1" applyFill="1" applyBorder="1" applyAlignment="1">
      <alignment horizontal="center" vertical="center" wrapText="1"/>
      <protection/>
    </xf>
    <xf numFmtId="0" fontId="14" fillId="33" borderId="17" xfId="15" applyNumberFormat="1" applyFont="1" applyFill="1" applyBorder="1" applyAlignment="1">
      <alignment horizontal="center" vertical="center"/>
      <protection/>
    </xf>
    <xf numFmtId="0" fontId="14" fillId="33" borderId="18" xfId="15" applyNumberFormat="1" applyFont="1" applyFill="1" applyBorder="1" applyAlignment="1">
      <alignment horizontal="center" vertical="center"/>
      <protection/>
    </xf>
    <xf numFmtId="0" fontId="68" fillId="33" borderId="0" xfId="0" applyFont="1" applyFill="1" applyAlignment="1">
      <alignment horizontal="left" vertical="top"/>
    </xf>
    <xf numFmtId="0" fontId="14" fillId="33" borderId="0" xfId="0" applyFont="1" applyFill="1" applyAlignment="1">
      <alignment horizontal="left" vertical="top" wrapText="1"/>
    </xf>
    <xf numFmtId="0" fontId="66" fillId="33" borderId="0" xfId="0" applyFont="1" applyFill="1" applyAlignment="1">
      <alignment horizontal="left" vertical="top"/>
    </xf>
    <xf numFmtId="0" fontId="66" fillId="33" borderId="19" xfId="0" applyFont="1" applyFill="1" applyBorder="1" applyAlignment="1">
      <alignment horizontal="center" vertical="top"/>
    </xf>
    <xf numFmtId="0" fontId="66" fillId="33" borderId="20" xfId="0" applyFont="1" applyFill="1" applyBorder="1" applyAlignment="1">
      <alignment horizontal="center" vertical="top"/>
    </xf>
    <xf numFmtId="0" fontId="66" fillId="33" borderId="21" xfId="0" applyFont="1" applyFill="1" applyBorder="1" applyAlignment="1">
      <alignment horizontal="center" vertical="top"/>
    </xf>
    <xf numFmtId="0" fontId="15" fillId="33" borderId="0" xfId="0" applyFont="1" applyFill="1" applyAlignment="1">
      <alignment horizontal="left" vertical="top" wrapText="1"/>
    </xf>
    <xf numFmtId="0" fontId="15" fillId="33" borderId="0" xfId="0" applyFont="1" applyFill="1" applyAlignment="1" applyProtection="1">
      <alignment horizontal="center" vertical="top"/>
      <protection locked="0"/>
    </xf>
    <xf numFmtId="0" fontId="66" fillId="33" borderId="0" xfId="0" applyFont="1" applyFill="1" applyAlignment="1" applyProtection="1">
      <alignment horizontal="center"/>
      <protection locked="0"/>
    </xf>
    <xf numFmtId="0" fontId="73" fillId="36" borderId="30" xfId="0" applyFont="1" applyFill="1" applyBorder="1" applyAlignment="1">
      <alignment horizontal="center" vertical="center"/>
    </xf>
    <xf numFmtId="0" fontId="73" fillId="36" borderId="31" xfId="0" applyFont="1" applyFill="1" applyBorder="1" applyAlignment="1">
      <alignment horizontal="center" vertical="center"/>
    </xf>
    <xf numFmtId="0" fontId="73" fillId="36" borderId="29" xfId="0" applyFont="1" applyFill="1" applyBorder="1" applyAlignment="1">
      <alignment horizontal="center" vertical="center"/>
    </xf>
    <xf numFmtId="0" fontId="73" fillId="36" borderId="32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0" fontId="73" fillId="36" borderId="13" xfId="0" applyFont="1" applyFill="1" applyBorder="1" applyAlignment="1">
      <alignment horizontal="center" vertical="center" wrapText="1"/>
    </xf>
    <xf numFmtId="0" fontId="73" fillId="36" borderId="33" xfId="0" applyFont="1" applyFill="1" applyBorder="1" applyAlignment="1">
      <alignment horizontal="center" vertical="center" wrapText="1"/>
    </xf>
    <xf numFmtId="0" fontId="73" fillId="36" borderId="34" xfId="0" applyFont="1" applyFill="1" applyBorder="1" applyAlignment="1">
      <alignment horizontal="center" vertical="center" wrapText="1"/>
    </xf>
    <xf numFmtId="0" fontId="73" fillId="36" borderId="11" xfId="0" applyFont="1" applyFill="1" applyBorder="1" applyAlignment="1">
      <alignment horizontal="center" vertical="center" wrapText="1"/>
    </xf>
    <xf numFmtId="164" fontId="75" fillId="0" borderId="31" xfId="0" applyNumberFormat="1" applyFont="1" applyBorder="1" applyAlignment="1">
      <alignment horizontal="left" vertical="top" wrapText="1"/>
    </xf>
    <xf numFmtId="164" fontId="73" fillId="36" borderId="43" xfId="0" applyNumberFormat="1" applyFont="1" applyFill="1" applyBorder="1" applyAlignment="1">
      <alignment horizontal="center" vertical="center" wrapText="1"/>
    </xf>
    <xf numFmtId="164" fontId="73" fillId="36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2228850</xdr:colOff>
      <xdr:row>4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975"/>
          <a:ext cx="2228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71</xdr:row>
      <xdr:rowOff>0</xdr:rowOff>
    </xdr:from>
    <xdr:to>
      <xdr:col>1</xdr:col>
      <xdr:colOff>1704975</xdr:colOff>
      <xdr:row>73</xdr:row>
      <xdr:rowOff>57150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763125"/>
          <a:ext cx="1695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28575</xdr:rowOff>
    </xdr:from>
    <xdr:to>
      <xdr:col>1</xdr:col>
      <xdr:colOff>1781175</xdr:colOff>
      <xdr:row>3</xdr:row>
      <xdr:rowOff>85725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90500"/>
          <a:ext cx="1695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57150</xdr:rowOff>
    </xdr:from>
    <xdr:to>
      <xdr:col>3</xdr:col>
      <xdr:colOff>1438275</xdr:colOff>
      <xdr:row>4</xdr:row>
      <xdr:rowOff>114300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9550"/>
          <a:ext cx="1809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0</xdr:rowOff>
    </xdr:from>
    <xdr:to>
      <xdr:col>3</xdr:col>
      <xdr:colOff>1285875</xdr:colOff>
      <xdr:row>4</xdr:row>
      <xdr:rowOff>47625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3825"/>
          <a:ext cx="2190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5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90500"/>
          <a:ext cx="2000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142875</xdr:rowOff>
    </xdr:from>
    <xdr:to>
      <xdr:col>1</xdr:col>
      <xdr:colOff>1476375</xdr:colOff>
      <xdr:row>4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95275"/>
          <a:ext cx="1438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19050</xdr:rowOff>
    </xdr:from>
    <xdr:to>
      <xdr:col>3</xdr:col>
      <xdr:colOff>371475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197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1</xdr:col>
      <xdr:colOff>2143125</xdr:colOff>
      <xdr:row>4</xdr:row>
      <xdr:rowOff>142875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28600"/>
          <a:ext cx="2114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B1" sqref="B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9" t="s">
        <v>120</v>
      </c>
      <c r="C2" s="210"/>
      <c r="D2" s="210"/>
      <c r="E2" s="210"/>
      <c r="F2" s="210"/>
      <c r="G2" s="211"/>
    </row>
    <row r="3" spans="2:7" ht="12.75">
      <c r="B3" s="212" t="s">
        <v>0</v>
      </c>
      <c r="C3" s="213"/>
      <c r="D3" s="213"/>
      <c r="E3" s="213"/>
      <c r="F3" s="213"/>
      <c r="G3" s="214"/>
    </row>
    <row r="4" spans="2:7" ht="12.75">
      <c r="B4" s="212" t="s">
        <v>121</v>
      </c>
      <c r="C4" s="213"/>
      <c r="D4" s="213"/>
      <c r="E4" s="213"/>
      <c r="F4" s="213"/>
      <c r="G4" s="214"/>
    </row>
    <row r="5" spans="2:7" ht="13.5" thickBot="1">
      <c r="B5" s="215" t="s">
        <v>1</v>
      </c>
      <c r="C5" s="216"/>
      <c r="D5" s="216"/>
      <c r="E5" s="216"/>
      <c r="F5" s="216"/>
      <c r="G5" s="217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282697807.06999993</v>
      </c>
      <c r="D9" s="9">
        <f>SUM(D10:D16)</f>
        <v>168578376.7</v>
      </c>
      <c r="E9" s="11" t="s">
        <v>8</v>
      </c>
      <c r="F9" s="9">
        <f>SUM(F10:F18)</f>
        <v>136049704.32999998</v>
      </c>
      <c r="G9" s="9">
        <f>SUM(G10:G18)</f>
        <v>138751587.27</v>
      </c>
    </row>
    <row r="10" spans="2:7" ht="12.75">
      <c r="B10" s="12" t="s">
        <v>9</v>
      </c>
      <c r="C10" s="9">
        <v>25025.39</v>
      </c>
      <c r="D10" s="9">
        <v>0</v>
      </c>
      <c r="E10" s="13" t="s">
        <v>10</v>
      </c>
      <c r="F10" s="9">
        <v>6278797.96</v>
      </c>
      <c r="G10" s="9">
        <v>6775825.04</v>
      </c>
    </row>
    <row r="11" spans="2:7" ht="12.75">
      <c r="B11" s="12" t="s">
        <v>11</v>
      </c>
      <c r="C11" s="9">
        <v>273106078.02</v>
      </c>
      <c r="D11" s="9">
        <v>162972229.7</v>
      </c>
      <c r="E11" s="13" t="s">
        <v>12</v>
      </c>
      <c r="F11" s="9">
        <v>77609022.4</v>
      </c>
      <c r="G11" s="9">
        <v>69232506.61</v>
      </c>
    </row>
    <row r="12" spans="2:7" ht="12.75">
      <c r="B12" s="12" t="s">
        <v>13</v>
      </c>
      <c r="C12" s="9">
        <v>3287098.06</v>
      </c>
      <c r="D12" s="9">
        <v>0</v>
      </c>
      <c r="E12" s="13" t="s">
        <v>14</v>
      </c>
      <c r="F12" s="9">
        <v>29209733.89</v>
      </c>
      <c r="G12" s="9">
        <v>32675374.3</v>
      </c>
    </row>
    <row r="13" spans="2:7" ht="12.75">
      <c r="B13" s="12" t="s">
        <v>15</v>
      </c>
      <c r="C13" s="9">
        <v>309744.78</v>
      </c>
      <c r="D13" s="9">
        <v>0</v>
      </c>
      <c r="E13" s="13" t="s">
        <v>16</v>
      </c>
      <c r="F13" s="9">
        <v>2022508.08</v>
      </c>
      <c r="G13" s="9">
        <v>2052507.83</v>
      </c>
    </row>
    <row r="14" spans="2:7" ht="12.75">
      <c r="B14" s="12" t="s">
        <v>17</v>
      </c>
      <c r="C14" s="9">
        <v>69060</v>
      </c>
      <c r="D14" s="9">
        <v>69060</v>
      </c>
      <c r="E14" s="13" t="s">
        <v>18</v>
      </c>
      <c r="F14" s="9">
        <v>502484.03</v>
      </c>
      <c r="G14" s="9">
        <v>1344265.76</v>
      </c>
    </row>
    <row r="15" spans="2:7" ht="25.5">
      <c r="B15" s="12" t="s">
        <v>19</v>
      </c>
      <c r="C15" s="9">
        <v>5900800.82</v>
      </c>
      <c r="D15" s="9">
        <v>5537087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20427157.97</v>
      </c>
      <c r="G16" s="9">
        <v>26671107.73</v>
      </c>
    </row>
    <row r="17" spans="2:7" ht="12.75">
      <c r="B17" s="10" t="s">
        <v>23</v>
      </c>
      <c r="C17" s="9">
        <f>SUM(C18:C24)</f>
        <v>242679316.31000003</v>
      </c>
      <c r="D17" s="9">
        <f>SUM(D18:D24)</f>
        <v>242903810.15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44698706.56</v>
      </c>
      <c r="D19" s="9">
        <v>44792406.56</v>
      </c>
      <c r="E19" s="11" t="s">
        <v>28</v>
      </c>
      <c r="F19" s="9">
        <f>SUM(F20:F22)</f>
        <v>365187926.79</v>
      </c>
      <c r="G19" s="9">
        <f>SUM(G20:G22)</f>
        <v>335222342.36</v>
      </c>
    </row>
    <row r="20" spans="2:7" ht="12.75">
      <c r="B20" s="12" t="s">
        <v>29</v>
      </c>
      <c r="C20" s="9">
        <v>202428.68</v>
      </c>
      <c r="D20" s="9">
        <v>343620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197595052.78</v>
      </c>
      <c r="D21" s="9">
        <v>197595052.78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365187926.79</v>
      </c>
      <c r="G22" s="9">
        <v>335222342.36</v>
      </c>
    </row>
    <row r="23" spans="2:7" ht="12.75">
      <c r="B23" s="12" t="s">
        <v>35</v>
      </c>
      <c r="C23" s="9">
        <v>18886.93</v>
      </c>
      <c r="D23" s="9">
        <v>0</v>
      </c>
      <c r="E23" s="11" t="s">
        <v>36</v>
      </c>
      <c r="F23" s="9">
        <f>SUM(F24:F25)</f>
        <v>111500000</v>
      </c>
      <c r="G23" s="9">
        <f>SUM(G24:G25)</f>
        <v>0</v>
      </c>
    </row>
    <row r="24" spans="2:7" ht="12.75">
      <c r="B24" s="12" t="s">
        <v>37</v>
      </c>
      <c r="C24" s="9">
        <v>164241.36</v>
      </c>
      <c r="D24" s="9">
        <v>172730.81</v>
      </c>
      <c r="E24" s="13" t="s">
        <v>38</v>
      </c>
      <c r="F24" s="9">
        <v>111500000</v>
      </c>
      <c r="G24" s="9">
        <v>0</v>
      </c>
    </row>
    <row r="25" spans="2:7" ht="12.75">
      <c r="B25" s="10" t="s">
        <v>39</v>
      </c>
      <c r="C25" s="9">
        <f>SUM(C26:C30)</f>
        <v>2517554.38</v>
      </c>
      <c r="D25" s="9">
        <f>SUM(D26:D30)</f>
        <v>2574706.56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2517554.38</v>
      </c>
      <c r="D29" s="9">
        <v>2574706.56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38280</v>
      </c>
      <c r="G42" s="9">
        <f>SUM(G43:G45)</f>
        <v>38280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38280</v>
      </c>
      <c r="G45" s="9">
        <v>38280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527894677.76</v>
      </c>
      <c r="D47" s="9">
        <f>D9+D17+D25+D31+D37+D38+D41</f>
        <v>414056893.41</v>
      </c>
      <c r="E47" s="8" t="s">
        <v>82</v>
      </c>
      <c r="F47" s="9">
        <f>F9+F19+F23+F26+F27+F31+F38+F42</f>
        <v>612775911.12</v>
      </c>
      <c r="G47" s="9">
        <f>G9+G19+G23+G26+G27+G31+G38+G42</f>
        <v>474012209.63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277204.67</v>
      </c>
      <c r="D51" s="9">
        <v>264704.67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5318120871.62</v>
      </c>
      <c r="D52" s="9">
        <v>5223650544.11</v>
      </c>
      <c r="E52" s="11" t="s">
        <v>90</v>
      </c>
      <c r="F52" s="9">
        <v>398684204.45</v>
      </c>
      <c r="G52" s="9">
        <v>405375933.86</v>
      </c>
    </row>
    <row r="53" spans="2:7" ht="12.75">
      <c r="B53" s="10" t="s">
        <v>91</v>
      </c>
      <c r="C53" s="9">
        <v>326295461.05</v>
      </c>
      <c r="D53" s="9">
        <v>312477138.24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9899718.16</v>
      </c>
      <c r="D54" s="9">
        <v>9609718.16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28124952.2</v>
      </c>
      <c r="D56" s="9">
        <v>28124952.2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398684204.45</v>
      </c>
      <c r="G57" s="9">
        <f>SUM(G50:G55)</f>
        <v>405375933.86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1011460115.5699999</v>
      </c>
      <c r="G59" s="9">
        <f>G47+G57</f>
        <v>879388143.49</v>
      </c>
    </row>
    <row r="60" spans="2:7" ht="25.5">
      <c r="B60" s="6" t="s">
        <v>102</v>
      </c>
      <c r="C60" s="9">
        <f>SUM(C50:C58)</f>
        <v>5682718207.7</v>
      </c>
      <c r="D60" s="9">
        <f>SUM(D50:D58)</f>
        <v>5574127057.379999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6210612885.46</v>
      </c>
      <c r="D62" s="9">
        <f>D47+D60</f>
        <v>5988183950.789999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5199152769.889999</v>
      </c>
      <c r="G68" s="9">
        <f>SUM(G69:G73)</f>
        <v>5108795807.3</v>
      </c>
    </row>
    <row r="69" spans="2:7" ht="12.75">
      <c r="B69" s="10"/>
      <c r="C69" s="9"/>
      <c r="D69" s="9"/>
      <c r="E69" s="11" t="s">
        <v>110</v>
      </c>
      <c r="F69" s="9">
        <v>93360078.32</v>
      </c>
      <c r="G69" s="9">
        <v>148686389.01</v>
      </c>
    </row>
    <row r="70" spans="2:7" ht="12.75">
      <c r="B70" s="10"/>
      <c r="C70" s="9"/>
      <c r="D70" s="9"/>
      <c r="E70" s="11" t="s">
        <v>111</v>
      </c>
      <c r="F70" s="9">
        <v>5099078363.78</v>
      </c>
      <c r="G70" s="9">
        <v>4953395090.5</v>
      </c>
    </row>
    <row r="71" spans="2:7" ht="12.75">
      <c r="B71" s="10"/>
      <c r="C71" s="9"/>
      <c r="D71" s="9"/>
      <c r="E71" s="11" t="s">
        <v>112</v>
      </c>
      <c r="F71" s="9">
        <v>6714327.79</v>
      </c>
      <c r="G71" s="9">
        <v>6714327.79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5199152769.889999</v>
      </c>
      <c r="G79" s="9">
        <f>G63+G68+G75</f>
        <v>5108795807.3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6210612885.459999</v>
      </c>
      <c r="G81" s="9">
        <f>G59+G79</f>
        <v>5988183950.79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84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6.28125" style="20" customWidth="1"/>
    <col min="2" max="2" width="70.8515625" style="20" customWidth="1"/>
    <col min="3" max="3" width="13.00390625" style="20" customWidth="1"/>
    <col min="4" max="4" width="0.85546875" style="20" customWidth="1"/>
    <col min="5" max="5" width="8.57421875" style="20" customWidth="1"/>
    <col min="6" max="16384" width="11.421875" style="20" customWidth="1"/>
  </cols>
  <sheetData>
    <row r="2" spans="2:5" ht="16.5" customHeight="1">
      <c r="B2" s="218" t="s">
        <v>124</v>
      </c>
      <c r="C2" s="218"/>
      <c r="D2" s="218"/>
      <c r="E2" s="218"/>
    </row>
    <row r="3" spans="2:5" ht="15" customHeight="1">
      <c r="B3" s="219" t="s">
        <v>125</v>
      </c>
      <c r="C3" s="219"/>
      <c r="D3" s="219"/>
      <c r="E3" s="219"/>
    </row>
    <row r="4" spans="2:5" ht="13.5" customHeight="1">
      <c r="B4" s="220" t="s">
        <v>126</v>
      </c>
      <c r="C4" s="220"/>
      <c r="D4" s="220"/>
      <c r="E4" s="220"/>
    </row>
    <row r="5" spans="2:5" ht="27" customHeight="1">
      <c r="B5" s="221" t="s">
        <v>127</v>
      </c>
      <c r="C5" s="221"/>
      <c r="D5" s="221"/>
      <c r="E5" s="221"/>
    </row>
    <row r="6" spans="2:5" ht="13.5" customHeight="1">
      <c r="B6" s="21" t="s">
        <v>128</v>
      </c>
      <c r="C6" s="22">
        <v>2021</v>
      </c>
      <c r="D6" s="222">
        <v>2020</v>
      </c>
      <c r="E6" s="223"/>
    </row>
    <row r="7" spans="2:5" ht="9.75" customHeight="1">
      <c r="B7" s="23" t="s">
        <v>129</v>
      </c>
      <c r="C7" s="24"/>
      <c r="D7" s="224"/>
      <c r="E7" s="225"/>
    </row>
    <row r="8" spans="2:5" ht="9.75" customHeight="1">
      <c r="B8" s="25" t="s">
        <v>130</v>
      </c>
      <c r="C8" s="26">
        <v>64315517.42</v>
      </c>
      <c r="D8" s="226">
        <v>0</v>
      </c>
      <c r="E8" s="227"/>
    </row>
    <row r="9" spans="2:5" ht="9.75" customHeight="1">
      <c r="B9" s="27" t="s">
        <v>131</v>
      </c>
      <c r="C9" s="26">
        <v>28150592.08</v>
      </c>
      <c r="D9" s="226">
        <v>0</v>
      </c>
      <c r="E9" s="227"/>
    </row>
    <row r="10" spans="2:5" ht="9.75" customHeight="1">
      <c r="B10" s="27" t="s">
        <v>132</v>
      </c>
      <c r="C10" s="28">
        <v>0</v>
      </c>
      <c r="D10" s="226">
        <v>0</v>
      </c>
      <c r="E10" s="227"/>
    </row>
    <row r="11" spans="2:5" ht="9.75" customHeight="1">
      <c r="B11" s="27" t="s">
        <v>133</v>
      </c>
      <c r="C11" s="28">
        <v>0</v>
      </c>
      <c r="D11" s="226">
        <v>0</v>
      </c>
      <c r="E11" s="227"/>
    </row>
    <row r="12" spans="2:5" ht="9.75" customHeight="1">
      <c r="B12" s="27" t="s">
        <v>134</v>
      </c>
      <c r="C12" s="26">
        <v>28791033.64</v>
      </c>
      <c r="D12" s="226">
        <v>0</v>
      </c>
      <c r="E12" s="227"/>
    </row>
    <row r="13" spans="2:5" ht="9.75" customHeight="1">
      <c r="B13" s="27" t="s">
        <v>135</v>
      </c>
      <c r="C13" s="26">
        <v>637658.58</v>
      </c>
      <c r="D13" s="226">
        <v>0</v>
      </c>
      <c r="E13" s="227"/>
    </row>
    <row r="14" spans="2:5" ht="9.75" customHeight="1">
      <c r="B14" s="27" t="s">
        <v>136</v>
      </c>
      <c r="C14" s="26">
        <v>6736233.12</v>
      </c>
      <c r="D14" s="226">
        <v>0</v>
      </c>
      <c r="E14" s="227"/>
    </row>
    <row r="15" spans="2:5" ht="9.75" customHeight="1">
      <c r="B15" s="27" t="s">
        <v>137</v>
      </c>
      <c r="C15" s="28">
        <v>0</v>
      </c>
      <c r="D15" s="226">
        <v>0</v>
      </c>
      <c r="E15" s="227"/>
    </row>
    <row r="16" spans="2:5" ht="9.75" customHeight="1">
      <c r="B16" s="24"/>
      <c r="C16" s="24"/>
      <c r="D16" s="224"/>
      <c r="E16" s="225"/>
    </row>
    <row r="17" spans="2:5" ht="27" customHeight="1">
      <c r="B17" s="23" t="s">
        <v>138</v>
      </c>
      <c r="C17" s="26">
        <v>281483042.33</v>
      </c>
      <c r="D17" s="226">
        <v>0</v>
      </c>
      <c r="E17" s="227"/>
    </row>
    <row r="18" spans="2:5" ht="18.75" customHeight="1">
      <c r="B18" s="29" t="s">
        <v>139</v>
      </c>
      <c r="C18" s="26">
        <v>281483042.33</v>
      </c>
      <c r="D18" s="226">
        <v>0</v>
      </c>
      <c r="E18" s="227"/>
    </row>
    <row r="19" spans="2:5" ht="9.75" customHeight="1">
      <c r="B19" s="30" t="s">
        <v>140</v>
      </c>
      <c r="C19" s="28">
        <v>0</v>
      </c>
      <c r="D19" s="226">
        <v>0</v>
      </c>
      <c r="E19" s="227"/>
    </row>
    <row r="20" spans="2:5" ht="9.75" customHeight="1">
      <c r="B20" s="24"/>
      <c r="C20" s="24"/>
      <c r="D20" s="224"/>
      <c r="E20" s="225"/>
    </row>
    <row r="21" spans="2:5" ht="9.75" customHeight="1">
      <c r="B21" s="25" t="s">
        <v>141</v>
      </c>
      <c r="C21" s="28">
        <v>0</v>
      </c>
      <c r="D21" s="226">
        <v>0</v>
      </c>
      <c r="E21" s="227"/>
    </row>
    <row r="22" spans="2:5" ht="9.75" customHeight="1">
      <c r="B22" s="27" t="s">
        <v>142</v>
      </c>
      <c r="C22" s="28">
        <v>0</v>
      </c>
      <c r="D22" s="226">
        <v>0</v>
      </c>
      <c r="E22" s="227"/>
    </row>
    <row r="23" spans="2:5" ht="9.75" customHeight="1">
      <c r="B23" s="27" t="s">
        <v>143</v>
      </c>
      <c r="C23" s="28">
        <v>0</v>
      </c>
      <c r="D23" s="226">
        <v>0</v>
      </c>
      <c r="E23" s="227"/>
    </row>
    <row r="24" spans="2:5" ht="9.75" customHeight="1">
      <c r="B24" s="27" t="s">
        <v>144</v>
      </c>
      <c r="C24" s="28">
        <v>0</v>
      </c>
      <c r="D24" s="226">
        <v>0</v>
      </c>
      <c r="E24" s="227"/>
    </row>
    <row r="25" spans="2:5" ht="9.75" customHeight="1">
      <c r="B25" s="27" t="s">
        <v>145</v>
      </c>
      <c r="C25" s="28">
        <v>0</v>
      </c>
      <c r="D25" s="226">
        <v>0</v>
      </c>
      <c r="E25" s="227"/>
    </row>
    <row r="26" spans="2:5" ht="9.75" customHeight="1">
      <c r="B26" s="27" t="s">
        <v>146</v>
      </c>
      <c r="C26" s="28">
        <v>0</v>
      </c>
      <c r="D26" s="226">
        <v>0</v>
      </c>
      <c r="E26" s="227"/>
    </row>
    <row r="27" spans="2:5" ht="9.75" customHeight="1">
      <c r="B27" s="24"/>
      <c r="C27" s="24"/>
      <c r="D27" s="224"/>
      <c r="E27" s="225"/>
    </row>
    <row r="28" spans="2:5" ht="12" customHeight="1">
      <c r="B28" s="31" t="s">
        <v>147</v>
      </c>
      <c r="C28" s="26">
        <v>345798559.75</v>
      </c>
      <c r="D28" s="226">
        <v>0</v>
      </c>
      <c r="E28" s="227"/>
    </row>
    <row r="29" spans="2:5" ht="9.75" customHeight="1">
      <c r="B29" s="24"/>
      <c r="C29" s="24"/>
      <c r="D29" s="224"/>
      <c r="E29" s="225"/>
    </row>
    <row r="30" spans="2:5" ht="9.75" customHeight="1">
      <c r="B30" s="23" t="s">
        <v>148</v>
      </c>
      <c r="C30" s="24"/>
      <c r="D30" s="224"/>
      <c r="E30" s="225"/>
    </row>
    <row r="31" spans="2:5" ht="9.75" customHeight="1">
      <c r="B31" s="25" t="s">
        <v>149</v>
      </c>
      <c r="C31" s="26">
        <v>282048252.26</v>
      </c>
      <c r="D31" s="226">
        <v>0</v>
      </c>
      <c r="E31" s="227"/>
    </row>
    <row r="32" spans="2:5" ht="9.75" customHeight="1">
      <c r="B32" s="27" t="s">
        <v>150</v>
      </c>
      <c r="C32" s="26">
        <v>230499939.74</v>
      </c>
      <c r="D32" s="226">
        <v>0</v>
      </c>
      <c r="E32" s="227"/>
    </row>
    <row r="33" spans="2:5" ht="9.75" customHeight="1">
      <c r="B33" s="27" t="s">
        <v>151</v>
      </c>
      <c r="C33" s="26">
        <v>15485736.13</v>
      </c>
      <c r="D33" s="226">
        <v>0</v>
      </c>
      <c r="E33" s="227"/>
    </row>
    <row r="34" spans="2:5" ht="9.75" customHeight="1">
      <c r="B34" s="27" t="s">
        <v>152</v>
      </c>
      <c r="C34" s="26">
        <v>36062576.39</v>
      </c>
      <c r="D34" s="226">
        <v>0</v>
      </c>
      <c r="E34" s="227"/>
    </row>
    <row r="35" spans="2:5" ht="9.75" customHeight="1">
      <c r="B35" s="24"/>
      <c r="C35" s="24"/>
      <c r="D35" s="224"/>
      <c r="E35" s="225"/>
    </row>
    <row r="36" spans="2:5" ht="9.75" customHeight="1">
      <c r="B36" s="25" t="s">
        <v>153</v>
      </c>
      <c r="C36" s="26">
        <v>70957293.95</v>
      </c>
      <c r="D36" s="226">
        <v>0</v>
      </c>
      <c r="E36" s="227"/>
    </row>
    <row r="37" spans="2:5" ht="9.75" customHeight="1">
      <c r="B37" s="27" t="s">
        <v>154</v>
      </c>
      <c r="C37" s="28">
        <v>0</v>
      </c>
      <c r="D37" s="226">
        <v>0</v>
      </c>
      <c r="E37" s="227"/>
    </row>
    <row r="38" spans="2:5" ht="9.75" customHeight="1">
      <c r="B38" s="27" t="s">
        <v>155</v>
      </c>
      <c r="C38" s="28">
        <v>0</v>
      </c>
      <c r="D38" s="226">
        <v>0</v>
      </c>
      <c r="E38" s="227"/>
    </row>
    <row r="39" spans="2:5" ht="9.75" customHeight="1">
      <c r="B39" s="27" t="s">
        <v>156</v>
      </c>
      <c r="C39" s="26">
        <v>7560462.52</v>
      </c>
      <c r="D39" s="226">
        <v>0</v>
      </c>
      <c r="E39" s="227"/>
    </row>
    <row r="40" spans="2:5" ht="9.75" customHeight="1">
      <c r="B40" s="27" t="s">
        <v>157</v>
      </c>
      <c r="C40" s="26">
        <v>971596.99</v>
      </c>
      <c r="D40" s="226">
        <v>0</v>
      </c>
      <c r="E40" s="227"/>
    </row>
    <row r="41" spans="2:5" ht="9.75" customHeight="1">
      <c r="B41" s="27" t="s">
        <v>158</v>
      </c>
      <c r="C41" s="26">
        <v>62425234.44</v>
      </c>
      <c r="D41" s="226">
        <v>0</v>
      </c>
      <c r="E41" s="227"/>
    </row>
    <row r="42" spans="2:5" ht="9.75" customHeight="1">
      <c r="B42" s="27" t="s">
        <v>159</v>
      </c>
      <c r="C42" s="28">
        <v>0</v>
      </c>
      <c r="D42" s="226">
        <v>0</v>
      </c>
      <c r="E42" s="227"/>
    </row>
    <row r="43" spans="2:5" ht="9.75" customHeight="1">
      <c r="B43" s="27" t="s">
        <v>160</v>
      </c>
      <c r="C43" s="28">
        <v>0</v>
      </c>
      <c r="D43" s="226">
        <v>0</v>
      </c>
      <c r="E43" s="227"/>
    </row>
    <row r="44" spans="2:5" ht="9.75" customHeight="1">
      <c r="B44" s="27" t="s">
        <v>161</v>
      </c>
      <c r="C44" s="28">
        <v>0</v>
      </c>
      <c r="D44" s="226">
        <v>0</v>
      </c>
      <c r="E44" s="227"/>
    </row>
    <row r="45" spans="2:5" ht="9.75" customHeight="1">
      <c r="B45" s="27" t="s">
        <v>162</v>
      </c>
      <c r="C45" s="28">
        <v>0</v>
      </c>
      <c r="D45" s="226">
        <v>0</v>
      </c>
      <c r="E45" s="227"/>
    </row>
    <row r="46" spans="2:5" ht="9.75" customHeight="1">
      <c r="B46" s="24"/>
      <c r="C46" s="24"/>
      <c r="D46" s="224"/>
      <c r="E46" s="225"/>
    </row>
    <row r="47" spans="2:5" ht="9.75" customHeight="1">
      <c r="B47" s="25" t="s">
        <v>163</v>
      </c>
      <c r="C47" s="26">
        <v>23829856.05</v>
      </c>
      <c r="D47" s="226">
        <v>0</v>
      </c>
      <c r="E47" s="227"/>
    </row>
    <row r="48" spans="2:5" ht="9.75" customHeight="1">
      <c r="B48" s="27" t="s">
        <v>164</v>
      </c>
      <c r="C48" s="28">
        <v>0</v>
      </c>
      <c r="D48" s="226">
        <v>0</v>
      </c>
      <c r="E48" s="227"/>
    </row>
    <row r="49" spans="2:5" ht="9.75" customHeight="1">
      <c r="B49" s="27" t="s">
        <v>165</v>
      </c>
      <c r="C49" s="28">
        <v>0</v>
      </c>
      <c r="D49" s="226">
        <v>0</v>
      </c>
      <c r="E49" s="227"/>
    </row>
    <row r="50" spans="2:5" ht="9.75" customHeight="1">
      <c r="B50" s="27" t="s">
        <v>166</v>
      </c>
      <c r="C50" s="26">
        <v>23829856.05</v>
      </c>
      <c r="D50" s="226">
        <v>0</v>
      </c>
      <c r="E50" s="227"/>
    </row>
    <row r="51" spans="2:5" ht="9.75" customHeight="1">
      <c r="B51" s="24"/>
      <c r="C51" s="24"/>
      <c r="D51" s="224"/>
      <c r="E51" s="225"/>
    </row>
    <row r="52" spans="2:5" ht="9.75" customHeight="1">
      <c r="B52" s="25" t="s">
        <v>167</v>
      </c>
      <c r="C52" s="26">
        <v>6735957.76</v>
      </c>
      <c r="D52" s="226">
        <v>0</v>
      </c>
      <c r="E52" s="227"/>
    </row>
    <row r="53" spans="2:5" ht="9.75" customHeight="1">
      <c r="B53" s="27" t="s">
        <v>168</v>
      </c>
      <c r="C53" s="26">
        <v>6735957.76</v>
      </c>
      <c r="D53" s="226">
        <v>0</v>
      </c>
      <c r="E53" s="227"/>
    </row>
    <row r="54" spans="2:5" ht="9.75" customHeight="1">
      <c r="B54" s="27" t="s">
        <v>169</v>
      </c>
      <c r="C54" s="28">
        <v>0</v>
      </c>
      <c r="D54" s="226">
        <v>0</v>
      </c>
      <c r="E54" s="227"/>
    </row>
    <row r="55" spans="2:5" ht="9.75" customHeight="1">
      <c r="B55" s="27" t="s">
        <v>170</v>
      </c>
      <c r="C55" s="28">
        <v>0</v>
      </c>
      <c r="D55" s="226">
        <v>0</v>
      </c>
      <c r="E55" s="227"/>
    </row>
    <row r="56" spans="2:5" ht="9.75" customHeight="1">
      <c r="B56" s="27" t="s">
        <v>171</v>
      </c>
      <c r="C56" s="28">
        <v>0</v>
      </c>
      <c r="D56" s="226">
        <v>0</v>
      </c>
      <c r="E56" s="227"/>
    </row>
    <row r="57" spans="2:5" ht="9.75" customHeight="1">
      <c r="B57" s="27" t="s">
        <v>172</v>
      </c>
      <c r="C57" s="28">
        <v>0</v>
      </c>
      <c r="D57" s="226">
        <v>0</v>
      </c>
      <c r="E57" s="227"/>
    </row>
    <row r="58" spans="2:5" ht="9.75" customHeight="1">
      <c r="B58" s="24"/>
      <c r="C58" s="24"/>
      <c r="D58" s="224"/>
      <c r="E58" s="225"/>
    </row>
    <row r="59" spans="2:5" ht="9.75" customHeight="1">
      <c r="B59" s="25" t="s">
        <v>173</v>
      </c>
      <c r="C59" s="28">
        <v>0</v>
      </c>
      <c r="D59" s="226">
        <v>0</v>
      </c>
      <c r="E59" s="227"/>
    </row>
    <row r="60" spans="2:5" ht="9.75" customHeight="1">
      <c r="B60" s="27" t="s">
        <v>174</v>
      </c>
      <c r="C60" s="28">
        <v>0</v>
      </c>
      <c r="D60" s="226">
        <v>0</v>
      </c>
      <c r="E60" s="227"/>
    </row>
    <row r="61" spans="2:5" ht="9.75" customHeight="1">
      <c r="B61" s="27" t="s">
        <v>175</v>
      </c>
      <c r="C61" s="28">
        <v>0</v>
      </c>
      <c r="D61" s="226">
        <v>0</v>
      </c>
      <c r="E61" s="227"/>
    </row>
    <row r="62" spans="2:5" ht="9.75" customHeight="1">
      <c r="B62" s="27" t="s">
        <v>176</v>
      </c>
      <c r="C62" s="28">
        <v>0</v>
      </c>
      <c r="D62" s="226">
        <v>0</v>
      </c>
      <c r="E62" s="227"/>
    </row>
    <row r="63" spans="2:5" ht="9.75" customHeight="1">
      <c r="B63" s="30" t="s">
        <v>177</v>
      </c>
      <c r="C63" s="28">
        <v>0</v>
      </c>
      <c r="D63" s="226">
        <v>0</v>
      </c>
      <c r="E63" s="227"/>
    </row>
    <row r="64" spans="2:5" ht="9.75" customHeight="1">
      <c r="B64" s="27" t="s">
        <v>178</v>
      </c>
      <c r="C64" s="28">
        <v>0</v>
      </c>
      <c r="D64" s="226">
        <v>0</v>
      </c>
      <c r="E64" s="227"/>
    </row>
    <row r="65" spans="2:5" ht="9.75" customHeight="1">
      <c r="B65" s="32"/>
      <c r="C65" s="33"/>
      <c r="D65" s="33"/>
      <c r="E65" s="33"/>
    </row>
    <row r="66" spans="2:5" ht="9.75" customHeight="1">
      <c r="B66" s="32"/>
      <c r="C66" s="33"/>
      <c r="D66" s="33"/>
      <c r="E66" s="33"/>
    </row>
    <row r="67" spans="2:5" ht="9.75" customHeight="1">
      <c r="B67" s="32"/>
      <c r="C67" s="33"/>
      <c r="D67" s="33"/>
      <c r="E67" s="33"/>
    </row>
    <row r="68" spans="2:5" ht="9.75" customHeight="1">
      <c r="B68" s="32"/>
      <c r="C68" s="33"/>
      <c r="D68" s="33"/>
      <c r="E68" s="33"/>
    </row>
    <row r="69" spans="2:5" ht="9.75" customHeight="1">
      <c r="B69" s="32"/>
      <c r="C69" s="33"/>
      <c r="D69" s="33"/>
      <c r="E69" s="33"/>
    </row>
    <row r="70" spans="2:5" ht="9.75" customHeight="1">
      <c r="B70" s="32"/>
      <c r="C70" s="33"/>
      <c r="D70" s="33"/>
      <c r="E70" s="33"/>
    </row>
    <row r="71" ht="18" customHeight="1">
      <c r="B71" s="34"/>
    </row>
    <row r="72" spans="2:5" ht="16.5" customHeight="1">
      <c r="B72" s="218" t="s">
        <v>124</v>
      </c>
      <c r="C72" s="218"/>
      <c r="D72" s="218"/>
      <c r="E72" s="218"/>
    </row>
    <row r="73" spans="2:5" ht="15" customHeight="1">
      <c r="B73" s="219" t="s">
        <v>125</v>
      </c>
      <c r="C73" s="219"/>
      <c r="D73" s="219"/>
      <c r="E73" s="219"/>
    </row>
    <row r="74" spans="2:5" ht="13.5" customHeight="1">
      <c r="B74" s="220" t="s">
        <v>126</v>
      </c>
      <c r="C74" s="220"/>
      <c r="D74" s="220"/>
      <c r="E74" s="220"/>
    </row>
    <row r="75" spans="2:5" ht="29.25" customHeight="1">
      <c r="B75" s="221" t="s">
        <v>127</v>
      </c>
      <c r="C75" s="221"/>
      <c r="D75" s="221"/>
      <c r="E75" s="221"/>
    </row>
    <row r="76" spans="2:5" ht="13.5" customHeight="1">
      <c r="B76" s="21" t="s">
        <v>128</v>
      </c>
      <c r="C76" s="22">
        <v>2021</v>
      </c>
      <c r="D76" s="222">
        <v>2020</v>
      </c>
      <c r="E76" s="223"/>
    </row>
    <row r="77" spans="2:5" ht="9.75" customHeight="1">
      <c r="B77" s="27" t="s">
        <v>179</v>
      </c>
      <c r="C77" s="28">
        <v>0</v>
      </c>
      <c r="D77" s="226">
        <v>0</v>
      </c>
      <c r="E77" s="227"/>
    </row>
    <row r="78" spans="2:5" ht="9.75" customHeight="1">
      <c r="B78" s="24"/>
      <c r="C78" s="24"/>
      <c r="D78" s="224"/>
      <c r="E78" s="225"/>
    </row>
    <row r="79" spans="2:5" ht="9.75" customHeight="1">
      <c r="B79" s="25" t="s">
        <v>180</v>
      </c>
      <c r="C79" s="26">
        <v>1618997.01</v>
      </c>
      <c r="D79" s="226">
        <v>0</v>
      </c>
      <c r="E79" s="227"/>
    </row>
    <row r="80" spans="2:5" ht="9.75" customHeight="1">
      <c r="B80" s="27" t="s">
        <v>181</v>
      </c>
      <c r="C80" s="26">
        <v>1618997.01</v>
      </c>
      <c r="D80" s="226">
        <v>0</v>
      </c>
      <c r="E80" s="227"/>
    </row>
    <row r="81" spans="2:5" ht="9.75" customHeight="1">
      <c r="B81" s="24"/>
      <c r="C81" s="24"/>
      <c r="D81" s="224"/>
      <c r="E81" s="225"/>
    </row>
    <row r="82" spans="2:5" ht="12" customHeight="1">
      <c r="B82" s="31" t="s">
        <v>182</v>
      </c>
      <c r="C82" s="26">
        <v>385190357.03</v>
      </c>
      <c r="D82" s="226">
        <v>0</v>
      </c>
      <c r="E82" s="227"/>
    </row>
    <row r="83" spans="2:5" ht="9.75" customHeight="1">
      <c r="B83" s="24"/>
      <c r="C83" s="24"/>
      <c r="D83" s="224"/>
      <c r="E83" s="225"/>
    </row>
    <row r="84" spans="2:5" ht="12" customHeight="1">
      <c r="B84" s="31" t="s">
        <v>183</v>
      </c>
      <c r="C84" s="26">
        <v>-39391797.28</v>
      </c>
      <c r="D84" s="226">
        <v>0</v>
      </c>
      <c r="E84" s="227"/>
    </row>
  </sheetData>
  <sheetProtection/>
  <mergeCells count="76">
    <mergeCell ref="D81:E81"/>
    <mergeCell ref="D82:E82"/>
    <mergeCell ref="D83:E83"/>
    <mergeCell ref="D84:E84"/>
    <mergeCell ref="B75:E75"/>
    <mergeCell ref="D76:E76"/>
    <mergeCell ref="D77:E77"/>
    <mergeCell ref="D78:E78"/>
    <mergeCell ref="D79:E79"/>
    <mergeCell ref="D80:E80"/>
    <mergeCell ref="D62:E62"/>
    <mergeCell ref="D63:E63"/>
    <mergeCell ref="D64:E64"/>
    <mergeCell ref="B72:E72"/>
    <mergeCell ref="B73:E73"/>
    <mergeCell ref="B74:E74"/>
    <mergeCell ref="D56:E56"/>
    <mergeCell ref="D57:E57"/>
    <mergeCell ref="D58:E58"/>
    <mergeCell ref="D59:E59"/>
    <mergeCell ref="D60:E60"/>
    <mergeCell ref="D61:E61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D35:E35"/>
    <mergeCell ref="D36:E36"/>
    <mergeCell ref="D37:E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B2:E2"/>
    <mergeCell ref="B3:E3"/>
    <mergeCell ref="B4:E4"/>
    <mergeCell ref="B5:E5"/>
    <mergeCell ref="D6:E6"/>
    <mergeCell ref="D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93"/>
  <sheetViews>
    <sheetView zoomScalePageLayoutView="0" workbookViewId="0" topLeftCell="A1">
      <selection activeCell="E11" sqref="E11"/>
    </sheetView>
  </sheetViews>
  <sheetFormatPr defaultColWidth="0" defaultRowHeight="15"/>
  <cols>
    <col min="1" max="1" width="3.421875" style="35" customWidth="1"/>
    <col min="2" max="3" width="3.7109375" style="35" customWidth="1"/>
    <col min="4" max="4" width="24.00390625" style="35" customWidth="1"/>
    <col min="5" max="5" width="22.8515625" style="35" customWidth="1"/>
    <col min="6" max="6" width="20.140625" style="35" customWidth="1"/>
    <col min="7" max="7" width="21.140625" style="50" customWidth="1"/>
    <col min="8" max="8" width="20.57421875" style="50" customWidth="1"/>
    <col min="9" max="9" width="4.140625" style="35" customWidth="1"/>
    <col min="10" max="10" width="3.57421875" style="35" customWidth="1"/>
    <col min="11" max="11" width="3.00390625" style="35" customWidth="1"/>
    <col min="12" max="16384" width="0" style="35" hidden="1" customWidth="1"/>
  </cols>
  <sheetData>
    <row r="2" spans="2:10" ht="12">
      <c r="B2" s="36"/>
      <c r="C2" s="36"/>
      <c r="D2" s="36"/>
      <c r="E2" s="228" t="s">
        <v>124</v>
      </c>
      <c r="F2" s="228"/>
      <c r="G2" s="228"/>
      <c r="H2" s="36"/>
      <c r="I2" s="36"/>
      <c r="J2" s="36"/>
    </row>
    <row r="3" spans="2:10" ht="12">
      <c r="B3" s="36"/>
      <c r="C3" s="36"/>
      <c r="D3" s="36"/>
      <c r="E3" s="228" t="s">
        <v>184</v>
      </c>
      <c r="F3" s="228"/>
      <c r="G3" s="228"/>
      <c r="H3" s="36"/>
      <c r="I3" s="36"/>
      <c r="J3" s="36"/>
    </row>
    <row r="4" spans="2:10" ht="12">
      <c r="B4" s="36"/>
      <c r="C4" s="36"/>
      <c r="D4" s="36"/>
      <c r="E4" s="228" t="s">
        <v>185</v>
      </c>
      <c r="F4" s="228"/>
      <c r="G4" s="228"/>
      <c r="H4" s="36"/>
      <c r="I4" s="36"/>
      <c r="J4" s="36"/>
    </row>
    <row r="5" spans="3:9" ht="12">
      <c r="C5" s="38"/>
      <c r="D5" s="39"/>
      <c r="E5" s="228" t="s">
        <v>186</v>
      </c>
      <c r="F5" s="228"/>
      <c r="G5" s="228"/>
      <c r="H5" s="37"/>
      <c r="I5" s="37"/>
    </row>
    <row r="6" spans="3:9" ht="12">
      <c r="C6" s="40"/>
      <c r="D6" s="39"/>
      <c r="E6" s="40"/>
      <c r="F6" s="40"/>
      <c r="G6" s="41"/>
      <c r="H6" s="41"/>
      <c r="I6" s="39"/>
    </row>
    <row r="7" spans="1:16" ht="12">
      <c r="A7" s="42"/>
      <c r="B7" s="229" t="s">
        <v>128</v>
      </c>
      <c r="C7" s="230"/>
      <c r="D7" s="230"/>
      <c r="E7" s="230"/>
      <c r="F7" s="43"/>
      <c r="G7" s="44">
        <v>2021</v>
      </c>
      <c r="H7" s="44">
        <v>2020</v>
      </c>
      <c r="I7" s="44"/>
      <c r="J7" s="45"/>
      <c r="O7" s="35">
        <v>2021</v>
      </c>
      <c r="P7" s="35">
        <v>2020</v>
      </c>
    </row>
    <row r="8" spans="2:10" ht="12">
      <c r="B8" s="46"/>
      <c r="D8" s="47"/>
      <c r="E8" s="47"/>
      <c r="F8" s="47"/>
      <c r="G8" s="48"/>
      <c r="H8" s="48"/>
      <c r="J8" s="49"/>
    </row>
    <row r="9" spans="1:10" ht="12">
      <c r="A9" s="50"/>
      <c r="B9" s="51"/>
      <c r="C9" s="52"/>
      <c r="D9" s="52"/>
      <c r="E9" s="52"/>
      <c r="F9" s="52"/>
      <c r="G9" s="48"/>
      <c r="H9" s="48"/>
      <c r="I9" s="50"/>
      <c r="J9" s="49"/>
    </row>
    <row r="10" spans="1:10" ht="12">
      <c r="A10" s="50"/>
      <c r="B10" s="231" t="s">
        <v>187</v>
      </c>
      <c r="C10" s="232"/>
      <c r="D10" s="232"/>
      <c r="E10" s="232"/>
      <c r="F10" s="232"/>
      <c r="G10" s="48"/>
      <c r="H10" s="48"/>
      <c r="I10" s="50"/>
      <c r="J10" s="49"/>
    </row>
    <row r="11" spans="1:10" ht="12">
      <c r="A11" s="50"/>
      <c r="B11" s="51"/>
      <c r="C11" s="52"/>
      <c r="D11" s="50"/>
      <c r="E11" s="52"/>
      <c r="F11" s="52"/>
      <c r="G11" s="48"/>
      <c r="H11" s="48"/>
      <c r="I11" s="50"/>
      <c r="J11" s="49"/>
    </row>
    <row r="12" spans="1:10" ht="12">
      <c r="A12" s="50"/>
      <c r="B12" s="51"/>
      <c r="C12" s="232" t="s">
        <v>188</v>
      </c>
      <c r="D12" s="232"/>
      <c r="E12" s="232"/>
      <c r="F12" s="232"/>
      <c r="G12" s="54">
        <f>SUM(G13:G23)</f>
        <v>1468778134.79</v>
      </c>
      <c r="H12" s="54">
        <f>SUM(H13:H23)</f>
        <v>1408756615.6499999</v>
      </c>
      <c r="I12" s="50"/>
      <c r="J12" s="49"/>
    </row>
    <row r="13" spans="1:10" ht="12">
      <c r="A13" s="50"/>
      <c r="B13" s="51"/>
      <c r="C13" s="52"/>
      <c r="D13" s="233" t="s">
        <v>189</v>
      </c>
      <c r="E13" s="233"/>
      <c r="F13" s="233"/>
      <c r="G13" s="55">
        <v>139459496.2</v>
      </c>
      <c r="H13" s="55">
        <v>105995628.67</v>
      </c>
      <c r="I13" s="50"/>
      <c r="J13" s="49"/>
    </row>
    <row r="14" spans="1:10" ht="12">
      <c r="A14" s="50"/>
      <c r="B14" s="51"/>
      <c r="C14" s="52"/>
      <c r="D14" s="233" t="s">
        <v>190</v>
      </c>
      <c r="E14" s="233"/>
      <c r="F14" s="233"/>
      <c r="G14" s="55">
        <v>0</v>
      </c>
      <c r="H14" s="55">
        <v>0</v>
      </c>
      <c r="I14" s="50"/>
      <c r="J14" s="49"/>
    </row>
    <row r="15" spans="1:10" ht="12">
      <c r="A15" s="50"/>
      <c r="B15" s="51"/>
      <c r="C15" s="56"/>
      <c r="D15" s="233" t="s">
        <v>191</v>
      </c>
      <c r="E15" s="233"/>
      <c r="F15" s="233"/>
      <c r="G15" s="55">
        <v>0</v>
      </c>
      <c r="H15" s="55">
        <v>927486.86</v>
      </c>
      <c r="I15" s="50"/>
      <c r="J15" s="49"/>
    </row>
    <row r="16" spans="1:10" ht="12">
      <c r="A16" s="50"/>
      <c r="B16" s="51"/>
      <c r="C16" s="56"/>
      <c r="D16" s="233" t="s">
        <v>192</v>
      </c>
      <c r="E16" s="233"/>
      <c r="F16" s="233"/>
      <c r="G16" s="55">
        <v>92453072.58</v>
      </c>
      <c r="H16" s="55">
        <v>72574915.98</v>
      </c>
      <c r="I16" s="50"/>
      <c r="J16" s="49"/>
    </row>
    <row r="17" spans="1:10" ht="12">
      <c r="A17" s="50"/>
      <c r="B17" s="51"/>
      <c r="C17" s="56"/>
      <c r="D17" s="233" t="s">
        <v>193</v>
      </c>
      <c r="E17" s="233"/>
      <c r="F17" s="233"/>
      <c r="G17" s="55">
        <v>3221518.03</v>
      </c>
      <c r="H17" s="55">
        <v>4111312.9</v>
      </c>
      <c r="I17" s="50"/>
      <c r="J17" s="49"/>
    </row>
    <row r="18" spans="1:10" ht="12" customHeight="1">
      <c r="A18" s="50"/>
      <c r="B18" s="51"/>
      <c r="C18" s="56"/>
      <c r="D18" s="233" t="s">
        <v>194</v>
      </c>
      <c r="E18" s="233"/>
      <c r="F18" s="233"/>
      <c r="G18" s="55">
        <v>20116217.38</v>
      </c>
      <c r="H18" s="55">
        <v>26199354.72</v>
      </c>
      <c r="I18" s="50"/>
      <c r="J18" s="49"/>
    </row>
    <row r="19" spans="1:10" ht="12" customHeight="1">
      <c r="A19" s="50"/>
      <c r="B19" s="51"/>
      <c r="C19" s="56"/>
      <c r="D19" s="233" t="s">
        <v>195</v>
      </c>
      <c r="E19" s="233"/>
      <c r="F19" s="233"/>
      <c r="G19" s="55">
        <v>0</v>
      </c>
      <c r="H19" s="55">
        <v>0</v>
      </c>
      <c r="I19" s="50"/>
      <c r="J19" s="49"/>
    </row>
    <row r="20" spans="1:10" ht="24.75" customHeight="1">
      <c r="A20" s="50"/>
      <c r="B20" s="51"/>
      <c r="C20" s="56"/>
      <c r="D20" s="233" t="s">
        <v>196</v>
      </c>
      <c r="E20" s="233"/>
      <c r="F20" s="233"/>
      <c r="G20" s="55">
        <v>1177080382.6</v>
      </c>
      <c r="H20" s="55">
        <v>1144863010.32</v>
      </c>
      <c r="I20" s="50"/>
      <c r="J20" s="49"/>
    </row>
    <row r="21" spans="1:10" ht="23.25" customHeight="1">
      <c r="A21" s="50"/>
      <c r="B21" s="51"/>
      <c r="C21" s="52"/>
      <c r="D21" s="233" t="s">
        <v>197</v>
      </c>
      <c r="E21" s="233"/>
      <c r="F21" s="233"/>
      <c r="G21" s="55">
        <v>0</v>
      </c>
      <c r="H21" s="55">
        <v>0</v>
      </c>
      <c r="I21" s="50"/>
      <c r="J21" s="49"/>
    </row>
    <row r="22" spans="1:10" ht="12" customHeight="1">
      <c r="A22" s="50"/>
      <c r="B22" s="51"/>
      <c r="C22" s="56"/>
      <c r="D22" s="233" t="s">
        <v>198</v>
      </c>
      <c r="E22" s="233"/>
      <c r="F22" s="233"/>
      <c r="G22" s="55">
        <v>36447448</v>
      </c>
      <c r="H22" s="55">
        <v>54084906.2</v>
      </c>
      <c r="I22" s="50"/>
      <c r="J22" s="49"/>
    </row>
    <row r="23" spans="1:10" ht="12">
      <c r="A23" s="50"/>
      <c r="B23" s="51"/>
      <c r="C23" s="52"/>
      <c r="D23" s="233"/>
      <c r="E23" s="233"/>
      <c r="F23" s="57"/>
      <c r="G23" s="55"/>
      <c r="H23" s="55"/>
      <c r="I23" s="50"/>
      <c r="J23" s="49"/>
    </row>
    <row r="24" spans="1:10" ht="12">
      <c r="A24" s="50"/>
      <c r="B24" s="51"/>
      <c r="C24" s="52"/>
      <c r="D24" s="50"/>
      <c r="E24" s="52"/>
      <c r="F24" s="52"/>
      <c r="G24" s="48"/>
      <c r="H24" s="48"/>
      <c r="I24" s="50"/>
      <c r="J24" s="49"/>
    </row>
    <row r="25" spans="1:10" ht="12">
      <c r="A25" s="50"/>
      <c r="B25" s="51"/>
      <c r="C25" s="232" t="s">
        <v>199</v>
      </c>
      <c r="D25" s="232"/>
      <c r="E25" s="232"/>
      <c r="F25" s="232"/>
      <c r="G25" s="54">
        <f>SUM(G26:G41)</f>
        <v>1294890000.6000001</v>
      </c>
      <c r="H25" s="54">
        <f>SUM(H26:H41)</f>
        <v>1274853581.4599998</v>
      </c>
      <c r="I25" s="50"/>
      <c r="J25" s="49"/>
    </row>
    <row r="26" spans="1:10" ht="12">
      <c r="A26" s="50"/>
      <c r="B26" s="51"/>
      <c r="C26" s="53"/>
      <c r="D26" s="233" t="s">
        <v>200</v>
      </c>
      <c r="E26" s="233"/>
      <c r="F26" s="233"/>
      <c r="G26" s="55">
        <v>795810372.33</v>
      </c>
      <c r="H26" s="55">
        <v>789504598.92</v>
      </c>
      <c r="I26" s="50"/>
      <c r="J26" s="49"/>
    </row>
    <row r="27" spans="1:10" ht="12">
      <c r="A27" s="50"/>
      <c r="B27" s="51"/>
      <c r="C27" s="53"/>
      <c r="D27" s="233" t="s">
        <v>201</v>
      </c>
      <c r="E27" s="233"/>
      <c r="F27" s="233"/>
      <c r="G27" s="55">
        <v>51293986.5</v>
      </c>
      <c r="H27" s="55">
        <v>73400623.93</v>
      </c>
      <c r="I27" s="50"/>
      <c r="J27" s="49"/>
    </row>
    <row r="28" spans="1:10" ht="12">
      <c r="A28" s="50"/>
      <c r="B28" s="51"/>
      <c r="C28" s="53"/>
      <c r="D28" s="233" t="s">
        <v>202</v>
      </c>
      <c r="E28" s="233"/>
      <c r="F28" s="233"/>
      <c r="G28" s="55">
        <v>119295463.16</v>
      </c>
      <c r="H28" s="55">
        <v>219341078.52</v>
      </c>
      <c r="I28" s="50"/>
      <c r="J28" s="49"/>
    </row>
    <row r="29" spans="1:10" ht="12">
      <c r="A29" s="50"/>
      <c r="B29" s="51"/>
      <c r="C29" s="52"/>
      <c r="D29" s="233" t="s">
        <v>203</v>
      </c>
      <c r="E29" s="233"/>
      <c r="F29" s="233"/>
      <c r="G29" s="55">
        <v>0</v>
      </c>
      <c r="H29" s="55">
        <v>0</v>
      </c>
      <c r="I29" s="50"/>
      <c r="J29" s="49"/>
    </row>
    <row r="30" spans="1:10" ht="12">
      <c r="A30" s="50"/>
      <c r="B30" s="51"/>
      <c r="C30" s="53"/>
      <c r="D30" s="233" t="s">
        <v>204</v>
      </c>
      <c r="E30" s="233"/>
      <c r="F30" s="233"/>
      <c r="G30" s="55">
        <v>0</v>
      </c>
      <c r="H30" s="55">
        <v>0</v>
      </c>
      <c r="I30" s="50"/>
      <c r="J30" s="49"/>
    </row>
    <row r="31" spans="1:10" ht="12">
      <c r="A31" s="50"/>
      <c r="B31" s="51"/>
      <c r="C31" s="53"/>
      <c r="D31" s="233" t="s">
        <v>205</v>
      </c>
      <c r="E31" s="233"/>
      <c r="F31" s="233"/>
      <c r="G31" s="55">
        <v>34939865.26</v>
      </c>
      <c r="H31" s="55">
        <v>61394322.7</v>
      </c>
      <c r="I31" s="50"/>
      <c r="J31" s="49"/>
    </row>
    <row r="32" spans="1:10" ht="12">
      <c r="A32" s="50"/>
      <c r="B32" s="51"/>
      <c r="C32" s="53"/>
      <c r="D32" s="233" t="s">
        <v>206</v>
      </c>
      <c r="E32" s="233"/>
      <c r="F32" s="233"/>
      <c r="G32" s="55">
        <v>22634148.13</v>
      </c>
      <c r="H32" s="55">
        <v>17910791.85</v>
      </c>
      <c r="I32" s="50"/>
      <c r="J32" s="49"/>
    </row>
    <row r="33" spans="1:10" ht="12">
      <c r="A33" s="50"/>
      <c r="B33" s="51"/>
      <c r="C33" s="53"/>
      <c r="D33" s="233" t="s">
        <v>207</v>
      </c>
      <c r="E33" s="233"/>
      <c r="F33" s="233"/>
      <c r="G33" s="55">
        <v>198069597.06</v>
      </c>
      <c r="H33" s="55">
        <v>106017416.76</v>
      </c>
      <c r="I33" s="50"/>
      <c r="J33" s="49"/>
    </row>
    <row r="34" spans="1:10" ht="12">
      <c r="A34" s="50"/>
      <c r="B34" s="51"/>
      <c r="C34" s="53"/>
      <c r="D34" s="233" t="s">
        <v>208</v>
      </c>
      <c r="E34" s="233"/>
      <c r="F34" s="233"/>
      <c r="G34" s="55">
        <v>0</v>
      </c>
      <c r="H34" s="55">
        <v>0</v>
      </c>
      <c r="I34" s="50"/>
      <c r="J34" s="49"/>
    </row>
    <row r="35" spans="1:10" ht="12">
      <c r="A35" s="50"/>
      <c r="B35" s="51"/>
      <c r="C35" s="53"/>
      <c r="D35" s="233" t="s">
        <v>209</v>
      </c>
      <c r="E35" s="233"/>
      <c r="F35" s="233"/>
      <c r="G35" s="55">
        <v>0</v>
      </c>
      <c r="H35" s="55">
        <v>0</v>
      </c>
      <c r="I35" s="50"/>
      <c r="J35" s="49"/>
    </row>
    <row r="36" spans="1:10" ht="12">
      <c r="A36" s="50"/>
      <c r="B36" s="51"/>
      <c r="C36" s="53"/>
      <c r="D36" s="233" t="s">
        <v>210</v>
      </c>
      <c r="E36" s="233"/>
      <c r="F36" s="233"/>
      <c r="G36" s="55">
        <v>0</v>
      </c>
      <c r="H36" s="55">
        <v>0</v>
      </c>
      <c r="I36" s="50"/>
      <c r="J36" s="49"/>
    </row>
    <row r="37" spans="1:10" ht="12">
      <c r="A37" s="50"/>
      <c r="B37" s="51"/>
      <c r="C37" s="53"/>
      <c r="D37" s="233" t="s">
        <v>211</v>
      </c>
      <c r="E37" s="233"/>
      <c r="F37" s="233"/>
      <c r="G37" s="55">
        <v>0</v>
      </c>
      <c r="H37" s="55">
        <v>0</v>
      </c>
      <c r="I37" s="50"/>
      <c r="J37" s="49"/>
    </row>
    <row r="38" spans="1:10" ht="12">
      <c r="A38" s="50"/>
      <c r="B38" s="51"/>
      <c r="C38" s="53"/>
      <c r="D38" s="233" t="s">
        <v>212</v>
      </c>
      <c r="E38" s="233"/>
      <c r="F38" s="233"/>
      <c r="G38" s="55">
        <v>0</v>
      </c>
      <c r="H38" s="55">
        <v>0</v>
      </c>
      <c r="I38" s="50"/>
      <c r="J38" s="49"/>
    </row>
    <row r="39" spans="1:10" ht="12">
      <c r="A39" s="50"/>
      <c r="B39" s="51"/>
      <c r="C39" s="52"/>
      <c r="D39" s="233" t="s">
        <v>213</v>
      </c>
      <c r="E39" s="233"/>
      <c r="F39" s="233"/>
      <c r="G39" s="55">
        <v>0</v>
      </c>
      <c r="H39" s="55">
        <v>0</v>
      </c>
      <c r="I39" s="50"/>
      <c r="J39" s="49"/>
    </row>
    <row r="40" spans="1:10" ht="12">
      <c r="A40" s="50"/>
      <c r="B40" s="51"/>
      <c r="C40" s="53"/>
      <c r="D40" s="233" t="s">
        <v>214</v>
      </c>
      <c r="E40" s="233"/>
      <c r="F40" s="233"/>
      <c r="G40" s="55">
        <v>72846568.16</v>
      </c>
      <c r="H40" s="55">
        <v>7284748.78</v>
      </c>
      <c r="I40" s="50"/>
      <c r="J40" s="49"/>
    </row>
    <row r="41" spans="1:10" ht="12">
      <c r="A41" s="50"/>
      <c r="B41" s="51"/>
      <c r="C41" s="53"/>
      <c r="D41" s="233" t="s">
        <v>215</v>
      </c>
      <c r="E41" s="233"/>
      <c r="F41" s="233"/>
      <c r="G41" s="55">
        <v>0</v>
      </c>
      <c r="H41" s="55">
        <v>0</v>
      </c>
      <c r="I41" s="50"/>
      <c r="J41" s="49"/>
    </row>
    <row r="42" spans="1:10" ht="12">
      <c r="A42" s="50"/>
      <c r="B42" s="51"/>
      <c r="C42" s="53"/>
      <c r="G42" s="35"/>
      <c r="H42" s="35"/>
      <c r="I42" s="50"/>
      <c r="J42" s="49"/>
    </row>
    <row r="43" spans="1:10" ht="12">
      <c r="A43" s="50"/>
      <c r="B43" s="51"/>
      <c r="C43" s="52"/>
      <c r="D43" s="50"/>
      <c r="E43" s="52"/>
      <c r="F43" s="52"/>
      <c r="G43" s="48"/>
      <c r="H43" s="48"/>
      <c r="I43" s="50"/>
      <c r="J43" s="49"/>
    </row>
    <row r="44" spans="1:10" s="62" customFormat="1" ht="12">
      <c r="A44" s="58"/>
      <c r="B44" s="59"/>
      <c r="C44" s="232" t="s">
        <v>216</v>
      </c>
      <c r="D44" s="232"/>
      <c r="E44" s="232"/>
      <c r="F44" s="232"/>
      <c r="G44" s="60">
        <f>G12-G25</f>
        <v>173888134.18999982</v>
      </c>
      <c r="H44" s="60">
        <f>H12-H25</f>
        <v>133903034.19000006</v>
      </c>
      <c r="I44" s="58"/>
      <c r="J44" s="61"/>
    </row>
    <row r="45" spans="1:10" ht="12">
      <c r="A45" s="50"/>
      <c r="B45" s="51"/>
      <c r="C45" s="53"/>
      <c r="G45" s="35"/>
      <c r="H45" s="35"/>
      <c r="I45" s="50"/>
      <c r="J45" s="49"/>
    </row>
    <row r="46" spans="1:10" s="62" customFormat="1" ht="12">
      <c r="A46" s="58"/>
      <c r="B46" s="231" t="s">
        <v>217</v>
      </c>
      <c r="C46" s="232"/>
      <c r="D46" s="232"/>
      <c r="E46" s="232"/>
      <c r="F46" s="232"/>
      <c r="G46" s="63"/>
      <c r="H46" s="63"/>
      <c r="I46" s="58"/>
      <c r="J46" s="61"/>
    </row>
    <row r="47" spans="1:10" ht="12">
      <c r="A47" s="50"/>
      <c r="B47" s="51"/>
      <c r="C47" s="53"/>
      <c r="G47" s="35"/>
      <c r="H47" s="35"/>
      <c r="I47" s="50"/>
      <c r="J47" s="49"/>
    </row>
    <row r="48" spans="1:10" s="62" customFormat="1" ht="12">
      <c r="A48" s="58"/>
      <c r="B48" s="51"/>
      <c r="C48" s="232" t="s">
        <v>188</v>
      </c>
      <c r="D48" s="232"/>
      <c r="E48" s="232"/>
      <c r="F48" s="232"/>
      <c r="G48" s="54">
        <f>SUM(G49:G51)</f>
        <v>0</v>
      </c>
      <c r="H48" s="54">
        <f>SUM(H49:H51)</f>
        <v>0</v>
      </c>
      <c r="I48" s="58"/>
      <c r="J48" s="61"/>
    </row>
    <row r="49" spans="1:10" s="62" customFormat="1" ht="12" customHeight="1">
      <c r="A49" s="58"/>
      <c r="B49" s="51"/>
      <c r="C49" s="53"/>
      <c r="D49" s="234" t="s">
        <v>218</v>
      </c>
      <c r="E49" s="234"/>
      <c r="F49" s="234"/>
      <c r="G49" s="55">
        <v>0</v>
      </c>
      <c r="H49" s="55">
        <v>0</v>
      </c>
      <c r="I49" s="58"/>
      <c r="J49" s="61"/>
    </row>
    <row r="50" spans="1:10" s="62" customFormat="1" ht="12">
      <c r="A50" s="58"/>
      <c r="B50" s="51"/>
      <c r="C50" s="53"/>
      <c r="D50" s="233" t="s">
        <v>219</v>
      </c>
      <c r="E50" s="233"/>
      <c r="F50" s="233"/>
      <c r="G50" s="55">
        <v>0</v>
      </c>
      <c r="H50" s="55">
        <v>0</v>
      </c>
      <c r="I50" s="58"/>
      <c r="J50" s="61"/>
    </row>
    <row r="51" spans="1:10" s="62" customFormat="1" ht="12">
      <c r="A51" s="58"/>
      <c r="B51" s="51"/>
      <c r="C51" s="53"/>
      <c r="D51" s="233" t="s">
        <v>220</v>
      </c>
      <c r="E51" s="233"/>
      <c r="F51" s="233"/>
      <c r="G51" s="55">
        <v>0</v>
      </c>
      <c r="H51" s="55">
        <v>0</v>
      </c>
      <c r="I51" s="58"/>
      <c r="J51" s="61"/>
    </row>
    <row r="52" spans="1:10" ht="12">
      <c r="A52" s="50"/>
      <c r="B52" s="51"/>
      <c r="C52" s="53"/>
      <c r="G52" s="35"/>
      <c r="H52" s="35"/>
      <c r="I52" s="50"/>
      <c r="J52" s="49"/>
    </row>
    <row r="53" spans="1:10" s="62" customFormat="1" ht="12">
      <c r="A53" s="58"/>
      <c r="B53" s="51"/>
      <c r="C53" s="232" t="s">
        <v>199</v>
      </c>
      <c r="D53" s="232"/>
      <c r="E53" s="232"/>
      <c r="F53" s="232"/>
      <c r="G53" s="54">
        <f>SUM(G54:G56)</f>
        <v>99004926.09</v>
      </c>
      <c r="H53" s="54">
        <f>SUM(H54:H56)</f>
        <v>109145953.61</v>
      </c>
      <c r="I53" s="58"/>
      <c r="J53" s="61"/>
    </row>
    <row r="54" spans="1:10" s="62" customFormat="1" ht="12">
      <c r="A54" s="58"/>
      <c r="B54" s="51"/>
      <c r="C54" s="53"/>
      <c r="D54" s="234" t="s">
        <v>218</v>
      </c>
      <c r="E54" s="234"/>
      <c r="F54" s="234"/>
      <c r="G54" s="55">
        <v>94107924.29</v>
      </c>
      <c r="H54" s="55">
        <v>99370279.5</v>
      </c>
      <c r="I54" s="58"/>
      <c r="J54" s="61"/>
    </row>
    <row r="55" spans="1:10" s="62" customFormat="1" ht="12">
      <c r="A55" s="58"/>
      <c r="B55" s="51"/>
      <c r="C55" s="53"/>
      <c r="D55" s="233" t="s">
        <v>219</v>
      </c>
      <c r="E55" s="233"/>
      <c r="F55" s="233"/>
      <c r="G55" s="55">
        <v>4607001.8</v>
      </c>
      <c r="H55" s="55">
        <v>7900824.11</v>
      </c>
      <c r="I55" s="58"/>
      <c r="J55" s="61"/>
    </row>
    <row r="56" spans="1:10" s="62" customFormat="1" ht="12">
      <c r="A56" s="58"/>
      <c r="B56" s="51"/>
      <c r="C56" s="53"/>
      <c r="D56" s="234" t="s">
        <v>221</v>
      </c>
      <c r="E56" s="234"/>
      <c r="F56" s="234"/>
      <c r="G56" s="55">
        <v>290000</v>
      </c>
      <c r="H56" s="55">
        <v>1874850</v>
      </c>
      <c r="I56" s="58"/>
      <c r="J56" s="61"/>
    </row>
    <row r="57" spans="1:10" ht="12">
      <c r="A57" s="50"/>
      <c r="B57" s="51"/>
      <c r="C57" s="53"/>
      <c r="G57" s="35"/>
      <c r="H57" s="35"/>
      <c r="I57" s="50"/>
      <c r="J57" s="49"/>
    </row>
    <row r="58" spans="1:10" s="62" customFormat="1" ht="12">
      <c r="A58" s="58"/>
      <c r="B58" s="59"/>
      <c r="C58" s="232" t="s">
        <v>222</v>
      </c>
      <c r="D58" s="232"/>
      <c r="E58" s="232"/>
      <c r="F58" s="232"/>
      <c r="G58" s="60">
        <f>G48-G53</f>
        <v>-99004926.09</v>
      </c>
      <c r="H58" s="60">
        <f>H48-H53</f>
        <v>-109145953.61</v>
      </c>
      <c r="I58" s="58"/>
      <c r="J58" s="61"/>
    </row>
    <row r="59" spans="1:10" ht="12">
      <c r="A59" s="50"/>
      <c r="B59" s="51"/>
      <c r="C59" s="53"/>
      <c r="G59" s="35"/>
      <c r="H59" s="35"/>
      <c r="I59" s="50"/>
      <c r="J59" s="49"/>
    </row>
    <row r="60" spans="1:10" ht="12">
      <c r="A60" s="50"/>
      <c r="B60" s="51"/>
      <c r="C60" s="53"/>
      <c r="G60" s="35"/>
      <c r="H60" s="35"/>
      <c r="I60" s="50"/>
      <c r="J60" s="49"/>
    </row>
    <row r="61" spans="1:10" s="62" customFormat="1" ht="12">
      <c r="A61" s="58"/>
      <c r="B61" s="231" t="s">
        <v>223</v>
      </c>
      <c r="C61" s="232"/>
      <c r="D61" s="232"/>
      <c r="E61" s="232"/>
      <c r="F61" s="232"/>
      <c r="G61" s="63"/>
      <c r="H61" s="63"/>
      <c r="I61" s="58"/>
      <c r="J61" s="61"/>
    </row>
    <row r="62" spans="1:10" ht="12">
      <c r="A62" s="50"/>
      <c r="B62" s="51"/>
      <c r="C62" s="53"/>
      <c r="G62" s="35"/>
      <c r="H62" s="35"/>
      <c r="I62" s="50"/>
      <c r="J62" s="49"/>
    </row>
    <row r="63" spans="1:10" s="62" customFormat="1" ht="12">
      <c r="A63" s="58"/>
      <c r="B63" s="51"/>
      <c r="C63" s="232" t="s">
        <v>188</v>
      </c>
      <c r="D63" s="232"/>
      <c r="E63" s="232"/>
      <c r="F63" s="232"/>
      <c r="G63" s="54">
        <f>G64+G67+G68</f>
        <v>146500000</v>
      </c>
      <c r="H63" s="54">
        <f>H64+H67+H68</f>
        <v>0</v>
      </c>
      <c r="I63" s="58"/>
      <c r="J63" s="61"/>
    </row>
    <row r="64" spans="1:10" s="62" customFormat="1" ht="12" customHeight="1">
      <c r="A64" s="58"/>
      <c r="B64" s="51"/>
      <c r="C64" s="53"/>
      <c r="D64" s="233" t="s">
        <v>224</v>
      </c>
      <c r="E64" s="233"/>
      <c r="F64" s="233"/>
      <c r="G64" s="55">
        <f>SUM(G65:G66)</f>
        <v>146500000</v>
      </c>
      <c r="H64" s="55">
        <f>SUM(H65:H66)</f>
        <v>0</v>
      </c>
      <c r="I64" s="58"/>
      <c r="J64" s="61"/>
    </row>
    <row r="65" spans="1:10" s="62" customFormat="1" ht="12">
      <c r="A65" s="58"/>
      <c r="B65" s="51"/>
      <c r="C65" s="53"/>
      <c r="D65" s="234" t="s">
        <v>225</v>
      </c>
      <c r="E65" s="234"/>
      <c r="F65" s="234"/>
      <c r="G65" s="55">
        <v>146500000</v>
      </c>
      <c r="H65" s="55">
        <v>0</v>
      </c>
      <c r="I65" s="58"/>
      <c r="J65" s="61"/>
    </row>
    <row r="66" spans="1:10" s="62" customFormat="1" ht="12">
      <c r="A66" s="58"/>
      <c r="B66" s="51"/>
      <c r="C66" s="53"/>
      <c r="D66" s="233" t="s">
        <v>226</v>
      </c>
      <c r="E66" s="233"/>
      <c r="F66" s="233"/>
      <c r="G66" s="55">
        <v>0</v>
      </c>
      <c r="H66" s="55">
        <v>0</v>
      </c>
      <c r="I66" s="58"/>
      <c r="J66" s="61"/>
    </row>
    <row r="67" spans="1:10" s="62" customFormat="1" ht="12">
      <c r="A67" s="58"/>
      <c r="B67" s="51"/>
      <c r="C67" s="53"/>
      <c r="D67" s="234" t="s">
        <v>227</v>
      </c>
      <c r="E67" s="234"/>
      <c r="F67" s="234"/>
      <c r="G67" s="55">
        <v>0</v>
      </c>
      <c r="H67" s="55">
        <v>0</v>
      </c>
      <c r="I67" s="58"/>
      <c r="J67" s="61"/>
    </row>
    <row r="68" spans="1:10" ht="12">
      <c r="A68" s="50"/>
      <c r="B68" s="51"/>
      <c r="C68" s="53"/>
      <c r="G68" s="35"/>
      <c r="H68" s="35"/>
      <c r="I68" s="50"/>
      <c r="J68" s="49"/>
    </row>
    <row r="69" spans="1:10" s="62" customFormat="1" ht="12">
      <c r="A69" s="58"/>
      <c r="B69" s="51"/>
      <c r="C69" s="232" t="s">
        <v>199</v>
      </c>
      <c r="D69" s="232"/>
      <c r="E69" s="232"/>
      <c r="F69" s="232"/>
      <c r="G69" s="54">
        <f>G70+G73+G74</f>
        <v>107263777.73</v>
      </c>
      <c r="H69" s="54">
        <f>H70+H73+H74</f>
        <v>281926749.64</v>
      </c>
      <c r="I69" s="58"/>
      <c r="J69" s="61"/>
    </row>
    <row r="70" spans="1:10" s="62" customFormat="1" ht="12">
      <c r="A70" s="58"/>
      <c r="B70" s="51"/>
      <c r="C70" s="35"/>
      <c r="D70" s="235" t="s">
        <v>228</v>
      </c>
      <c r="E70" s="235"/>
      <c r="F70" s="235"/>
      <c r="G70" s="55">
        <f>SUM(G71:G72)</f>
        <v>107263777.73</v>
      </c>
      <c r="H70" s="55">
        <f>SUM(H71:H72)</f>
        <v>281926749.64</v>
      </c>
      <c r="I70" s="58"/>
      <c r="J70" s="61"/>
    </row>
    <row r="71" spans="1:10" s="62" customFormat="1" ht="12">
      <c r="A71" s="58"/>
      <c r="B71" s="51"/>
      <c r="C71" s="35"/>
      <c r="D71" s="236" t="s">
        <v>225</v>
      </c>
      <c r="E71" s="236"/>
      <c r="F71" s="236"/>
      <c r="G71" s="55">
        <v>107263777.73</v>
      </c>
      <c r="H71" s="55">
        <v>281926749.64</v>
      </c>
      <c r="I71" s="58"/>
      <c r="J71" s="61"/>
    </row>
    <row r="72" spans="1:10" s="62" customFormat="1" ht="12">
      <c r="A72" s="58"/>
      <c r="B72" s="51"/>
      <c r="C72" s="53"/>
      <c r="D72" s="236" t="s">
        <v>226</v>
      </c>
      <c r="E72" s="236"/>
      <c r="F72" s="236"/>
      <c r="G72" s="55">
        <v>0</v>
      </c>
      <c r="H72" s="55">
        <v>0</v>
      </c>
      <c r="I72" s="58"/>
      <c r="J72" s="61"/>
    </row>
    <row r="73" spans="1:10" s="62" customFormat="1" ht="12">
      <c r="A73" s="58"/>
      <c r="B73" s="51"/>
      <c r="C73" s="53"/>
      <c r="D73" s="235" t="s">
        <v>229</v>
      </c>
      <c r="E73" s="235"/>
      <c r="F73" s="235"/>
      <c r="G73" s="55">
        <v>0</v>
      </c>
      <c r="H73" s="55">
        <v>0</v>
      </c>
      <c r="I73" s="58"/>
      <c r="J73" s="61"/>
    </row>
    <row r="74" spans="1:10" ht="12">
      <c r="A74" s="50"/>
      <c r="B74" s="51"/>
      <c r="C74" s="53"/>
      <c r="G74" s="35"/>
      <c r="H74" s="35"/>
      <c r="I74" s="50"/>
      <c r="J74" s="49"/>
    </row>
    <row r="75" spans="1:10" ht="12">
      <c r="A75" s="50"/>
      <c r="B75" s="51"/>
      <c r="C75" s="53"/>
      <c r="G75" s="35"/>
      <c r="H75" s="35"/>
      <c r="I75" s="50"/>
      <c r="J75" s="49"/>
    </row>
    <row r="76" spans="1:10" s="62" customFormat="1" ht="12">
      <c r="A76" s="58"/>
      <c r="B76" s="51"/>
      <c r="C76" s="232" t="s">
        <v>230</v>
      </c>
      <c r="D76" s="232"/>
      <c r="E76" s="232"/>
      <c r="F76" s="232"/>
      <c r="G76" s="54">
        <f>G63-G69</f>
        <v>39236222.269999996</v>
      </c>
      <c r="H76" s="54">
        <f>H63-H69</f>
        <v>-281926749.64</v>
      </c>
      <c r="I76" s="58"/>
      <c r="J76" s="61"/>
    </row>
    <row r="77" spans="1:10" ht="12">
      <c r="A77" s="50"/>
      <c r="B77" s="51"/>
      <c r="C77" s="53"/>
      <c r="G77" s="35"/>
      <c r="H77" s="35"/>
      <c r="I77" s="50"/>
      <c r="J77" s="49"/>
    </row>
    <row r="78" spans="1:10" ht="12">
      <c r="A78" s="50"/>
      <c r="B78" s="51"/>
      <c r="C78" s="53"/>
      <c r="G78" s="35"/>
      <c r="H78" s="35"/>
      <c r="I78" s="50"/>
      <c r="J78" s="49"/>
    </row>
    <row r="79" spans="1:10" s="62" customFormat="1" ht="12" customHeight="1">
      <c r="A79" s="58"/>
      <c r="B79" s="237" t="s">
        <v>231</v>
      </c>
      <c r="C79" s="238"/>
      <c r="D79" s="238"/>
      <c r="E79" s="238"/>
      <c r="F79" s="238"/>
      <c r="G79" s="60">
        <f>G44+G58+G76</f>
        <v>114119430.36999981</v>
      </c>
      <c r="H79" s="60">
        <f>H44+H58+H76</f>
        <v>-257169669.05999994</v>
      </c>
      <c r="I79" s="58"/>
      <c r="J79" s="61"/>
    </row>
    <row r="80" spans="1:10" s="62" customFormat="1" ht="12">
      <c r="A80" s="58"/>
      <c r="B80" s="59"/>
      <c r="C80" s="53"/>
      <c r="D80" s="53"/>
      <c r="E80" s="53"/>
      <c r="F80" s="53"/>
      <c r="G80" s="60"/>
      <c r="H80" s="60"/>
      <c r="I80" s="58"/>
      <c r="J80" s="61"/>
    </row>
    <row r="81" spans="1:10" s="62" customFormat="1" ht="12" customHeight="1">
      <c r="A81" s="58"/>
      <c r="B81" s="231" t="s">
        <v>232</v>
      </c>
      <c r="C81" s="232"/>
      <c r="D81" s="232"/>
      <c r="E81" s="232"/>
      <c r="F81" s="232"/>
      <c r="G81" s="64">
        <v>168578376.7</v>
      </c>
      <c r="H81" s="64">
        <v>338750439.06</v>
      </c>
      <c r="I81" s="58"/>
      <c r="J81" s="61"/>
    </row>
    <row r="82" spans="1:10" s="62" customFormat="1" ht="12" customHeight="1">
      <c r="A82" s="58"/>
      <c r="B82" s="231" t="s">
        <v>233</v>
      </c>
      <c r="C82" s="232"/>
      <c r="D82" s="232"/>
      <c r="E82" s="232"/>
      <c r="F82" s="232"/>
      <c r="G82" s="60">
        <f>+G79+G81</f>
        <v>282697807.0699998</v>
      </c>
      <c r="H82" s="60">
        <f>+H79+H81</f>
        <v>81580770.00000006</v>
      </c>
      <c r="I82" s="58"/>
      <c r="J82" s="61"/>
    </row>
    <row r="83" spans="1:10" s="62" customFormat="1" ht="12">
      <c r="A83" s="58"/>
      <c r="B83" s="59"/>
      <c r="C83" s="53"/>
      <c r="D83" s="53"/>
      <c r="E83" s="53"/>
      <c r="F83" s="53"/>
      <c r="G83" s="60"/>
      <c r="H83" s="60"/>
      <c r="I83" s="58"/>
      <c r="J83" s="61"/>
    </row>
    <row r="84" spans="1:10" s="62" customFormat="1" ht="12">
      <c r="A84" s="58"/>
      <c r="B84" s="51"/>
      <c r="C84" s="53"/>
      <c r="D84" s="53"/>
      <c r="E84" s="53"/>
      <c r="F84" s="53"/>
      <c r="G84" s="60"/>
      <c r="H84" s="60"/>
      <c r="I84" s="58"/>
      <c r="J84" s="61"/>
    </row>
    <row r="85" spans="1:10" ht="12">
      <c r="A85" s="50"/>
      <c r="B85" s="65"/>
      <c r="C85" s="66"/>
      <c r="D85" s="66"/>
      <c r="E85" s="66"/>
      <c r="F85" s="66"/>
      <c r="G85" s="67"/>
      <c r="H85" s="67"/>
      <c r="I85" s="68"/>
      <c r="J85" s="69"/>
    </row>
    <row r="86" spans="1:9" ht="12">
      <c r="A86" s="50"/>
      <c r="I86" s="50"/>
    </row>
    <row r="87" spans="2:9" ht="12">
      <c r="B87" s="70" t="s">
        <v>234</v>
      </c>
      <c r="C87" s="70"/>
      <c r="D87" s="70"/>
      <c r="E87" s="70"/>
      <c r="F87" s="70"/>
      <c r="G87" s="70"/>
      <c r="H87" s="70"/>
      <c r="I87" s="70"/>
    </row>
    <row r="90" spans="2:9" ht="12">
      <c r="B90" s="70"/>
      <c r="C90" s="71"/>
      <c r="D90" s="72"/>
      <c r="E90" s="72"/>
      <c r="G90" s="73"/>
      <c r="H90" s="71"/>
      <c r="I90" s="72"/>
    </row>
    <row r="91" spans="2:9" ht="12">
      <c r="B91" s="70"/>
      <c r="C91" s="71"/>
      <c r="D91" s="74"/>
      <c r="E91" s="74"/>
      <c r="F91" s="74"/>
      <c r="G91" s="74"/>
      <c r="H91" s="71"/>
      <c r="I91" s="72"/>
    </row>
    <row r="92" spans="2:9" ht="15" customHeight="1">
      <c r="B92" s="75"/>
      <c r="D92" s="76"/>
      <c r="E92" s="76"/>
      <c r="F92" s="77"/>
      <c r="G92" s="76"/>
      <c r="H92" s="76"/>
      <c r="I92" s="78"/>
    </row>
    <row r="93" spans="2:9" ht="15" customHeight="1">
      <c r="B93" s="79"/>
      <c r="D93" s="80"/>
      <c r="E93" s="80"/>
      <c r="F93" s="81"/>
      <c r="G93" s="80"/>
      <c r="H93" s="80"/>
      <c r="I93" s="78"/>
    </row>
    <row r="94" ht="30" customHeight="1"/>
  </sheetData>
  <sheetProtection/>
  <mergeCells count="61">
    <mergeCell ref="B82:F82"/>
    <mergeCell ref="D71:F71"/>
    <mergeCell ref="D72:F72"/>
    <mergeCell ref="D73:F73"/>
    <mergeCell ref="C76:F76"/>
    <mergeCell ref="B79:F79"/>
    <mergeCell ref="B81:F81"/>
    <mergeCell ref="D64:F64"/>
    <mergeCell ref="D65:F65"/>
    <mergeCell ref="D66:F66"/>
    <mergeCell ref="D67:F67"/>
    <mergeCell ref="C69:F69"/>
    <mergeCell ref="D70:F70"/>
    <mergeCell ref="D54:F54"/>
    <mergeCell ref="D55:F55"/>
    <mergeCell ref="D56:F56"/>
    <mergeCell ref="C58:F58"/>
    <mergeCell ref="B61:F61"/>
    <mergeCell ref="C63:F63"/>
    <mergeCell ref="B46:F46"/>
    <mergeCell ref="C48:F48"/>
    <mergeCell ref="D49:F49"/>
    <mergeCell ref="D50:F50"/>
    <mergeCell ref="D51:F51"/>
    <mergeCell ref="C53:F53"/>
    <mergeCell ref="D37:F37"/>
    <mergeCell ref="D38:F38"/>
    <mergeCell ref="D39:F39"/>
    <mergeCell ref="D40:F40"/>
    <mergeCell ref="D41:F41"/>
    <mergeCell ref="C44:F44"/>
    <mergeCell ref="D31:F31"/>
    <mergeCell ref="D32:F32"/>
    <mergeCell ref="D33:F33"/>
    <mergeCell ref="D34:F34"/>
    <mergeCell ref="D35:F35"/>
    <mergeCell ref="D36:F36"/>
    <mergeCell ref="C25:F25"/>
    <mergeCell ref="D26:F26"/>
    <mergeCell ref="D27:F27"/>
    <mergeCell ref="D28:F28"/>
    <mergeCell ref="D29:F29"/>
    <mergeCell ref="D30:F30"/>
    <mergeCell ref="D18:F18"/>
    <mergeCell ref="D19:F19"/>
    <mergeCell ref="D20:F20"/>
    <mergeCell ref="D21:F21"/>
    <mergeCell ref="D22:F22"/>
    <mergeCell ref="D23:E23"/>
    <mergeCell ref="C12:F12"/>
    <mergeCell ref="D13:F13"/>
    <mergeCell ref="D14:F14"/>
    <mergeCell ref="D15:F15"/>
    <mergeCell ref="D16:F16"/>
    <mergeCell ref="D17:F17"/>
    <mergeCell ref="E2:G2"/>
    <mergeCell ref="E3:G3"/>
    <mergeCell ref="E4:G4"/>
    <mergeCell ref="E5:G5"/>
    <mergeCell ref="B7:E7"/>
    <mergeCell ref="B10:F10"/>
  </mergeCells>
  <printOptions horizontalCentered="1" verticalCentered="1"/>
  <pageMargins left="0.31496062992125984" right="0.31496062992125984" top="0.2" bottom="0.35433070866141736" header="0" footer="0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3"/>
  <sheetViews>
    <sheetView showGridLines="0" zoomScale="90" zoomScaleNormal="90" zoomScalePageLayoutView="0" workbookViewId="0" topLeftCell="A1">
      <selection activeCell="E19" sqref="E19"/>
    </sheetView>
  </sheetViews>
  <sheetFormatPr defaultColWidth="0" defaultRowHeight="15" customHeight="1" zeroHeight="1"/>
  <cols>
    <col min="1" max="1" width="3.421875" style="0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9.75" customHeight="1">
      <c r="B1" s="82"/>
      <c r="C1" s="83"/>
      <c r="D1" s="239"/>
      <c r="E1" s="239"/>
      <c r="F1" s="239"/>
      <c r="G1" s="239"/>
      <c r="H1" s="239"/>
      <c r="I1" s="83"/>
      <c r="J1" s="83"/>
    </row>
    <row r="2" spans="3:10" ht="15">
      <c r="C2" s="83"/>
      <c r="D2" s="239" t="s">
        <v>124</v>
      </c>
      <c r="E2" s="239"/>
      <c r="F2" s="239"/>
      <c r="G2" s="239"/>
      <c r="H2" s="239"/>
      <c r="I2" s="83"/>
      <c r="J2" s="83"/>
    </row>
    <row r="3" spans="3:10" ht="15">
      <c r="C3" s="83"/>
      <c r="D3" s="239" t="s">
        <v>235</v>
      </c>
      <c r="E3" s="239"/>
      <c r="F3" s="239"/>
      <c r="G3" s="239"/>
      <c r="H3" s="239"/>
      <c r="I3" s="83"/>
      <c r="J3" s="83"/>
    </row>
    <row r="4" spans="3:10" ht="15.75" customHeight="1">
      <c r="C4" s="83"/>
      <c r="D4" s="239" t="s">
        <v>236</v>
      </c>
      <c r="E4" s="239"/>
      <c r="F4" s="239"/>
      <c r="G4" s="239"/>
      <c r="H4" s="239"/>
      <c r="I4" s="83"/>
      <c r="J4" s="83"/>
    </row>
    <row r="5" spans="2:10" ht="15">
      <c r="B5" s="84"/>
      <c r="C5" s="85"/>
      <c r="D5" s="239" t="s">
        <v>237</v>
      </c>
      <c r="E5" s="239"/>
      <c r="F5" s="239"/>
      <c r="G5" s="239"/>
      <c r="H5" s="239"/>
      <c r="I5" s="86"/>
      <c r="J5" s="86"/>
    </row>
    <row r="6" spans="2:10" ht="6.75" customHeight="1">
      <c r="B6" s="84"/>
      <c r="C6" s="84"/>
      <c r="D6" s="84"/>
      <c r="E6" s="84"/>
      <c r="F6" s="84"/>
      <c r="G6" s="84"/>
      <c r="H6" s="84"/>
      <c r="I6" s="84"/>
      <c r="J6" s="84"/>
    </row>
    <row r="7" spans="2:10" ht="48">
      <c r="B7" s="87"/>
      <c r="C7" s="240" t="s">
        <v>128</v>
      </c>
      <c r="D7" s="240"/>
      <c r="E7" s="88" t="s">
        <v>238</v>
      </c>
      <c r="F7" s="88" t="s">
        <v>239</v>
      </c>
      <c r="G7" s="88" t="s">
        <v>240</v>
      </c>
      <c r="H7" s="88" t="s">
        <v>241</v>
      </c>
      <c r="I7" s="88" t="s">
        <v>242</v>
      </c>
      <c r="J7" s="89"/>
    </row>
    <row r="8" spans="2:10" ht="15">
      <c r="B8" s="90"/>
      <c r="C8" s="84"/>
      <c r="D8" s="84"/>
      <c r="E8" s="84"/>
      <c r="F8" s="84"/>
      <c r="G8" s="84"/>
      <c r="H8" s="84"/>
      <c r="I8" s="84"/>
      <c r="J8" s="91"/>
    </row>
    <row r="9" spans="2:10" ht="15">
      <c r="B9" s="92"/>
      <c r="C9" s="93"/>
      <c r="D9" s="94"/>
      <c r="E9" s="95"/>
      <c r="F9" s="96"/>
      <c r="G9" s="97"/>
      <c r="H9" s="98"/>
      <c r="I9" s="99"/>
      <c r="J9" s="100"/>
    </row>
    <row r="10" spans="2:10" ht="15" customHeight="1" thickBot="1">
      <c r="B10" s="101"/>
      <c r="C10" s="241"/>
      <c r="D10" s="241"/>
      <c r="E10" s="102"/>
      <c r="F10" s="103"/>
      <c r="G10" s="103"/>
      <c r="H10" s="103"/>
      <c r="I10" s="103"/>
      <c r="J10" s="100"/>
    </row>
    <row r="11" spans="2:10" ht="15">
      <c r="B11" s="101"/>
      <c r="C11" s="104"/>
      <c r="D11" s="105"/>
      <c r="E11" s="106"/>
      <c r="F11" s="106"/>
      <c r="G11" s="106"/>
      <c r="H11" s="106"/>
      <c r="I11" s="106"/>
      <c r="J11" s="100"/>
    </row>
    <row r="12" spans="2:10" ht="15">
      <c r="B12" s="101"/>
      <c r="C12" s="242" t="s">
        <v>243</v>
      </c>
      <c r="D12" s="242"/>
      <c r="E12" s="107">
        <f>SUM(E13:E15)</f>
        <v>0</v>
      </c>
      <c r="F12" s="107"/>
      <c r="G12" s="107"/>
      <c r="H12" s="107"/>
      <c r="I12" s="107">
        <f>SUM(E12:H12)</f>
        <v>0</v>
      </c>
      <c r="J12" s="100"/>
    </row>
    <row r="13" spans="2:10" ht="15">
      <c r="B13" s="92"/>
      <c r="C13" s="243" t="s">
        <v>213</v>
      </c>
      <c r="D13" s="243"/>
      <c r="E13" s="109">
        <v>0</v>
      </c>
      <c r="F13" s="106"/>
      <c r="G13" s="106"/>
      <c r="H13" s="109"/>
      <c r="I13" s="109">
        <f>SUM(E13:H13)</f>
        <v>0</v>
      </c>
      <c r="J13" s="100"/>
    </row>
    <row r="14" spans="2:10" ht="15">
      <c r="B14" s="92"/>
      <c r="C14" s="243" t="s">
        <v>244</v>
      </c>
      <c r="D14" s="243"/>
      <c r="E14" s="109">
        <v>0</v>
      </c>
      <c r="F14" s="106"/>
      <c r="G14" s="106"/>
      <c r="H14" s="109"/>
      <c r="I14" s="109">
        <f>SUM(E14:H14)</f>
        <v>0</v>
      </c>
      <c r="J14" s="100"/>
    </row>
    <row r="15" spans="2:10" ht="15">
      <c r="B15" s="92"/>
      <c r="C15" s="243" t="s">
        <v>245</v>
      </c>
      <c r="D15" s="243"/>
      <c r="E15" s="109">
        <v>0</v>
      </c>
      <c r="F15" s="106"/>
      <c r="G15" s="106"/>
      <c r="H15" s="109"/>
      <c r="I15" s="109">
        <f>SUM(E15:H15)</f>
        <v>0</v>
      </c>
      <c r="J15" s="100"/>
    </row>
    <row r="16" spans="2:10" ht="15">
      <c r="B16" s="101"/>
      <c r="C16" s="104"/>
      <c r="D16" s="105"/>
      <c r="E16" s="106"/>
      <c r="F16" s="106"/>
      <c r="G16" s="106"/>
      <c r="H16" s="106"/>
      <c r="I16" s="106"/>
      <c r="J16" s="100"/>
    </row>
    <row r="17" spans="2:10" ht="29.25" customHeight="1">
      <c r="B17" s="101"/>
      <c r="C17" s="242" t="s">
        <v>246</v>
      </c>
      <c r="D17" s="242"/>
      <c r="E17" s="107"/>
      <c r="F17" s="107">
        <f>SUM(F19:F22)</f>
        <v>4960109418.29</v>
      </c>
      <c r="G17" s="107">
        <f>G18</f>
        <v>148686389.01</v>
      </c>
      <c r="H17" s="107"/>
      <c r="I17" s="107">
        <f aca="true" t="shared" si="0" ref="I17:I22">SUM(E17:H17)</f>
        <v>5108795807.3</v>
      </c>
      <c r="J17" s="100"/>
    </row>
    <row r="18" spans="2:10" ht="15">
      <c r="B18" s="92"/>
      <c r="C18" s="243" t="s">
        <v>247</v>
      </c>
      <c r="D18" s="243"/>
      <c r="E18" s="106"/>
      <c r="F18" s="106"/>
      <c r="G18" s="109">
        <v>148686389.01</v>
      </c>
      <c r="H18" s="109"/>
      <c r="I18" s="109">
        <f t="shared" si="0"/>
        <v>148686389.01</v>
      </c>
      <c r="J18" s="100"/>
    </row>
    <row r="19" spans="2:10" ht="15">
      <c r="B19" s="92"/>
      <c r="C19" s="243" t="s">
        <v>248</v>
      </c>
      <c r="D19" s="243"/>
      <c r="E19" s="106"/>
      <c r="F19" s="109">
        <v>4953395090.5</v>
      </c>
      <c r="G19" s="109"/>
      <c r="H19" s="109"/>
      <c r="I19" s="109">
        <f t="shared" si="0"/>
        <v>4953395090.5</v>
      </c>
      <c r="J19" s="100"/>
    </row>
    <row r="20" spans="2:10" ht="15">
      <c r="B20" s="92"/>
      <c r="C20" s="243" t="s">
        <v>249</v>
      </c>
      <c r="D20" s="243"/>
      <c r="E20" s="106"/>
      <c r="F20" s="109">
        <v>6714327.79</v>
      </c>
      <c r="G20" s="109"/>
      <c r="H20" s="109">
        <v>0</v>
      </c>
      <c r="I20" s="109">
        <f t="shared" si="0"/>
        <v>6714327.79</v>
      </c>
      <c r="J20" s="100"/>
    </row>
    <row r="21" spans="2:10" ht="15">
      <c r="B21" s="92"/>
      <c r="C21" s="243" t="s">
        <v>250</v>
      </c>
      <c r="D21" s="243"/>
      <c r="E21" s="106"/>
      <c r="F21" s="109">
        <v>0</v>
      </c>
      <c r="G21" s="109"/>
      <c r="H21" s="109"/>
      <c r="I21" s="109">
        <f t="shared" si="0"/>
        <v>0</v>
      </c>
      <c r="J21" s="100"/>
    </row>
    <row r="22" spans="2:10" ht="15" customHeight="1">
      <c r="B22" s="92"/>
      <c r="C22" s="243" t="s">
        <v>251</v>
      </c>
      <c r="D22" s="243"/>
      <c r="E22" s="106"/>
      <c r="F22" s="109">
        <v>0</v>
      </c>
      <c r="G22" s="106"/>
      <c r="H22" s="109"/>
      <c r="I22" s="109">
        <f t="shared" si="0"/>
        <v>0</v>
      </c>
      <c r="J22" s="100"/>
    </row>
    <row r="23" spans="2:10" ht="15" customHeight="1">
      <c r="B23" s="92"/>
      <c r="C23" s="108"/>
      <c r="D23" s="108"/>
      <c r="E23" s="106"/>
      <c r="F23" s="109"/>
      <c r="G23" s="106"/>
      <c r="H23" s="107"/>
      <c r="I23" s="106"/>
      <c r="J23" s="100"/>
    </row>
    <row r="24" spans="2:10" ht="32.25" customHeight="1">
      <c r="B24" s="92"/>
      <c r="C24" s="242" t="s">
        <v>252</v>
      </c>
      <c r="D24" s="242"/>
      <c r="E24" s="106"/>
      <c r="F24" s="109"/>
      <c r="G24" s="106"/>
      <c r="H24" s="107">
        <f>SUM(H25:H26)</f>
        <v>0</v>
      </c>
      <c r="I24" s="107">
        <f>SUM(E24:H24)</f>
        <v>0</v>
      </c>
      <c r="J24" s="100"/>
    </row>
    <row r="25" spans="2:10" ht="15">
      <c r="B25" s="92"/>
      <c r="C25" s="243" t="s">
        <v>253</v>
      </c>
      <c r="D25" s="243"/>
      <c r="E25" s="109"/>
      <c r="F25" s="106"/>
      <c r="G25" s="106"/>
      <c r="H25" s="109">
        <v>0</v>
      </c>
      <c r="I25" s="109">
        <f>SUM(E25:H25)</f>
        <v>0</v>
      </c>
      <c r="J25" s="100"/>
    </row>
    <row r="26" spans="2:10" ht="15">
      <c r="B26" s="92"/>
      <c r="C26" s="243" t="s">
        <v>254</v>
      </c>
      <c r="D26" s="243"/>
      <c r="E26" s="109"/>
      <c r="F26" s="106"/>
      <c r="G26" s="106"/>
      <c r="H26" s="109">
        <v>0</v>
      </c>
      <c r="I26" s="109">
        <f>SUM(E26:H26)</f>
        <v>0</v>
      </c>
      <c r="J26" s="100"/>
    </row>
    <row r="27" spans="2:10" ht="15">
      <c r="B27" s="101"/>
      <c r="C27" s="104"/>
      <c r="D27" s="105"/>
      <c r="E27" s="106"/>
      <c r="F27" s="106"/>
      <c r="G27" s="106"/>
      <c r="H27" s="106"/>
      <c r="I27" s="106"/>
      <c r="J27" s="100"/>
    </row>
    <row r="28" spans="2:10" ht="15.75" thickBot="1">
      <c r="B28" s="101"/>
      <c r="C28" s="244" t="s">
        <v>255</v>
      </c>
      <c r="D28" s="244"/>
      <c r="E28" s="110">
        <f>E12</f>
        <v>0</v>
      </c>
      <c r="F28" s="110">
        <f>F17</f>
        <v>4960109418.29</v>
      </c>
      <c r="G28" s="110">
        <f>G17</f>
        <v>148686389.01</v>
      </c>
      <c r="H28" s="110">
        <f>H24</f>
        <v>0</v>
      </c>
      <c r="I28" s="110">
        <f>SUM(E28:H28)</f>
        <v>5108795807.3</v>
      </c>
      <c r="J28" s="100"/>
    </row>
    <row r="29" spans="2:10" ht="15">
      <c r="B29" s="92"/>
      <c r="C29" s="105"/>
      <c r="D29" s="111"/>
      <c r="E29" s="106"/>
      <c r="F29" s="106"/>
      <c r="G29" s="106"/>
      <c r="H29" s="106"/>
      <c r="I29" s="106"/>
      <c r="J29" s="100"/>
    </row>
    <row r="30" spans="2:10" ht="15">
      <c r="B30" s="101"/>
      <c r="C30" s="242" t="s">
        <v>256</v>
      </c>
      <c r="D30" s="242"/>
      <c r="E30" s="107">
        <f>SUM(E31:E33)</f>
        <v>0</v>
      </c>
      <c r="F30" s="107"/>
      <c r="G30" s="107"/>
      <c r="H30" s="107"/>
      <c r="I30" s="107">
        <f>SUM(E30:H30)</f>
        <v>0</v>
      </c>
      <c r="J30" s="100"/>
    </row>
    <row r="31" spans="2:10" ht="15">
      <c r="B31" s="92"/>
      <c r="C31" s="243" t="s">
        <v>257</v>
      </c>
      <c r="D31" s="243"/>
      <c r="E31" s="109">
        <v>0</v>
      </c>
      <c r="F31" s="106"/>
      <c r="G31" s="106"/>
      <c r="H31" s="109"/>
      <c r="I31" s="109">
        <f>SUM(E31:H31)</f>
        <v>0</v>
      </c>
      <c r="J31" s="100"/>
    </row>
    <row r="32" spans="2:10" ht="15">
      <c r="B32" s="92"/>
      <c r="C32" s="243" t="s">
        <v>244</v>
      </c>
      <c r="D32" s="243"/>
      <c r="E32" s="109">
        <v>0</v>
      </c>
      <c r="F32" s="106"/>
      <c r="G32" s="106"/>
      <c r="H32" s="109"/>
      <c r="I32" s="109">
        <f>SUM(E32:H32)</f>
        <v>0</v>
      </c>
      <c r="J32" s="100"/>
    </row>
    <row r="33" spans="2:10" ht="15">
      <c r="B33" s="92"/>
      <c r="C33" s="243" t="s">
        <v>245</v>
      </c>
      <c r="D33" s="243"/>
      <c r="E33" s="109">
        <v>0</v>
      </c>
      <c r="F33" s="106"/>
      <c r="G33" s="106"/>
      <c r="H33" s="109"/>
      <c r="I33" s="109">
        <f>SUM(E33:H33)</f>
        <v>0</v>
      </c>
      <c r="J33" s="100"/>
    </row>
    <row r="34" spans="2:10" ht="15">
      <c r="B34" s="101"/>
      <c r="C34" s="104"/>
      <c r="D34" s="105"/>
      <c r="E34" s="106"/>
      <c r="F34" s="106"/>
      <c r="G34" s="106"/>
      <c r="H34" s="106"/>
      <c r="I34" s="106"/>
      <c r="J34" s="100"/>
    </row>
    <row r="35" spans="2:10" ht="30.75" customHeight="1">
      <c r="B35" s="101" t="s">
        <v>258</v>
      </c>
      <c r="C35" s="242" t="s">
        <v>259</v>
      </c>
      <c r="D35" s="242"/>
      <c r="E35" s="107"/>
      <c r="F35" s="107">
        <f>F37</f>
        <v>145683273.28</v>
      </c>
      <c r="G35" s="107">
        <f>SUM(G36:G40)</f>
        <v>-55326310.69</v>
      </c>
      <c r="H35" s="107"/>
      <c r="I35" s="107">
        <f aca="true" t="shared" si="1" ref="I35:I40">SUM(E35:H35)</f>
        <v>90356962.59</v>
      </c>
      <c r="J35" s="100"/>
    </row>
    <row r="36" spans="2:10" ht="15">
      <c r="B36" s="92"/>
      <c r="C36" s="243" t="s">
        <v>247</v>
      </c>
      <c r="D36" s="243"/>
      <c r="E36" s="106"/>
      <c r="F36" s="109"/>
      <c r="G36" s="109">
        <v>93360078.32</v>
      </c>
      <c r="H36" s="109"/>
      <c r="I36" s="109">
        <f t="shared" si="1"/>
        <v>93360078.32</v>
      </c>
      <c r="J36" s="100"/>
    </row>
    <row r="37" spans="2:10" ht="15">
      <c r="B37" s="92"/>
      <c r="C37" s="243" t="s">
        <v>248</v>
      </c>
      <c r="D37" s="243"/>
      <c r="E37" s="106"/>
      <c r="F37" s="109">
        <v>145683273.28</v>
      </c>
      <c r="G37" s="109">
        <v>-148686389.01</v>
      </c>
      <c r="H37" s="109"/>
      <c r="I37" s="109">
        <f t="shared" si="1"/>
        <v>-3003115.7299999893</v>
      </c>
      <c r="J37" s="100"/>
    </row>
    <row r="38" spans="2:10" ht="15">
      <c r="B38" s="92"/>
      <c r="C38" s="243" t="s">
        <v>249</v>
      </c>
      <c r="D38" s="243"/>
      <c r="E38" s="106"/>
      <c r="F38" s="109">
        <v>0</v>
      </c>
      <c r="G38" s="109">
        <v>0</v>
      </c>
      <c r="H38" s="109">
        <v>0</v>
      </c>
      <c r="I38" s="109">
        <f t="shared" si="1"/>
        <v>0</v>
      </c>
      <c r="J38" s="100"/>
    </row>
    <row r="39" spans="2:10" ht="15">
      <c r="B39" s="92"/>
      <c r="C39" s="243" t="s">
        <v>250</v>
      </c>
      <c r="D39" s="243"/>
      <c r="E39" s="106"/>
      <c r="F39" s="109">
        <v>0</v>
      </c>
      <c r="G39" s="109">
        <v>0</v>
      </c>
      <c r="H39" s="109"/>
      <c r="I39" s="109">
        <f t="shared" si="1"/>
        <v>0</v>
      </c>
      <c r="J39" s="100"/>
    </row>
    <row r="40" spans="2:10" ht="15">
      <c r="B40" s="92"/>
      <c r="C40" s="243" t="s">
        <v>251</v>
      </c>
      <c r="D40" s="243"/>
      <c r="E40" s="106"/>
      <c r="F40" s="109"/>
      <c r="G40" s="109">
        <v>0</v>
      </c>
      <c r="H40" s="109"/>
      <c r="I40" s="109">
        <f t="shared" si="1"/>
        <v>0</v>
      </c>
      <c r="J40" s="100"/>
    </row>
    <row r="41" spans="2:10" ht="15">
      <c r="B41" s="92"/>
      <c r="C41" s="108"/>
      <c r="D41" s="108"/>
      <c r="E41" s="106"/>
      <c r="F41" s="109"/>
      <c r="G41" s="106"/>
      <c r="H41" s="109"/>
      <c r="I41" s="106"/>
      <c r="J41" s="100"/>
    </row>
    <row r="42" spans="2:10" ht="36.75" customHeight="1">
      <c r="B42" s="92"/>
      <c r="C42" s="242" t="s">
        <v>260</v>
      </c>
      <c r="D42" s="242"/>
      <c r="E42" s="106"/>
      <c r="F42" s="109"/>
      <c r="G42" s="106"/>
      <c r="H42" s="107">
        <f>SUM(H43:H44)</f>
        <v>0</v>
      </c>
      <c r="I42" s="107">
        <f>SUM(E42:H42)</f>
        <v>0</v>
      </c>
      <c r="J42" s="100"/>
    </row>
    <row r="43" spans="2:10" ht="15">
      <c r="B43" s="92"/>
      <c r="C43" s="243" t="s">
        <v>253</v>
      </c>
      <c r="D43" s="243"/>
      <c r="E43" s="109"/>
      <c r="F43" s="106"/>
      <c r="G43" s="106"/>
      <c r="H43" s="109">
        <v>0</v>
      </c>
      <c r="I43" s="109">
        <f>SUM(E43:H43)</f>
        <v>0</v>
      </c>
      <c r="J43" s="100"/>
    </row>
    <row r="44" spans="2:10" ht="15">
      <c r="B44" s="92"/>
      <c r="C44" s="243" t="s">
        <v>254</v>
      </c>
      <c r="D44" s="243"/>
      <c r="E44" s="109"/>
      <c r="F44" s="106"/>
      <c r="G44" s="106"/>
      <c r="H44" s="109">
        <v>0</v>
      </c>
      <c r="I44" s="109">
        <f>SUM(E44:H44)</f>
        <v>0</v>
      </c>
      <c r="J44" s="100"/>
    </row>
    <row r="45" spans="2:10" ht="15">
      <c r="B45" s="92"/>
      <c r="C45" s="108"/>
      <c r="D45" s="108"/>
      <c r="E45" s="109"/>
      <c r="F45" s="106"/>
      <c r="G45" s="106"/>
      <c r="H45" s="109"/>
      <c r="I45" s="106"/>
      <c r="J45" s="100"/>
    </row>
    <row r="46" spans="2:10" ht="15">
      <c r="B46" s="112"/>
      <c r="C46" s="247" t="s">
        <v>261</v>
      </c>
      <c r="D46" s="247"/>
      <c r="E46" s="113">
        <f>E28+E30</f>
        <v>0</v>
      </c>
      <c r="F46" s="113">
        <f>F28+F35</f>
        <v>5105792691.57</v>
      </c>
      <c r="G46" s="113">
        <f>G28+G35</f>
        <v>93360078.32</v>
      </c>
      <c r="H46" s="113">
        <f>H28+H42</f>
        <v>0</v>
      </c>
      <c r="I46" s="113">
        <f>SUM(E46:H46)</f>
        <v>5199152769.889999</v>
      </c>
      <c r="J46" s="114"/>
    </row>
    <row r="47" spans="2:10" ht="15">
      <c r="B47" s="115"/>
      <c r="C47" s="115"/>
      <c r="D47" s="115"/>
      <c r="E47" s="115"/>
      <c r="F47" s="115"/>
      <c r="G47" s="115"/>
      <c r="H47" s="115"/>
      <c r="I47" s="115"/>
      <c r="J47" s="116"/>
    </row>
    <row r="48" spans="5:10" ht="15">
      <c r="E48" s="117"/>
      <c r="F48" s="117"/>
      <c r="J48" s="94"/>
    </row>
    <row r="49" spans="2:11" ht="15">
      <c r="B49" s="82"/>
      <c r="C49" s="248" t="s">
        <v>234</v>
      </c>
      <c r="D49" s="248"/>
      <c r="E49" s="248"/>
      <c r="F49" s="248"/>
      <c r="G49" s="248"/>
      <c r="H49" s="248"/>
      <c r="I49" s="248"/>
      <c r="J49" s="248"/>
      <c r="K49" s="118"/>
    </row>
    <row r="50" spans="2:11" ht="15">
      <c r="B50" s="82"/>
      <c r="C50" s="118"/>
      <c r="D50" s="119"/>
      <c r="E50" s="120"/>
      <c r="F50" s="120"/>
      <c r="G50" s="82"/>
      <c r="H50" s="121"/>
      <c r="I50" s="119"/>
      <c r="J50" s="120"/>
      <c r="K50" s="120"/>
    </row>
    <row r="51" spans="2:11" ht="15">
      <c r="B51" s="82"/>
      <c r="C51" s="118"/>
      <c r="D51" s="245"/>
      <c r="E51" s="245"/>
      <c r="F51" s="120"/>
      <c r="G51" s="82"/>
      <c r="H51" s="246"/>
      <c r="I51" s="246"/>
      <c r="J51" s="120"/>
      <c r="K51" s="120"/>
    </row>
    <row r="52" spans="2:11" ht="15" customHeight="1">
      <c r="B52" s="82"/>
      <c r="C52" s="122"/>
      <c r="D52" s="123"/>
      <c r="E52" s="123"/>
      <c r="F52" s="120"/>
      <c r="G52" s="120"/>
      <c r="H52" s="123"/>
      <c r="I52" s="123"/>
      <c r="J52" s="95"/>
      <c r="K52" s="120"/>
    </row>
    <row r="53" spans="2:11" ht="15" customHeight="1">
      <c r="B53" s="82"/>
      <c r="C53" s="124"/>
      <c r="D53" s="125"/>
      <c r="E53" s="125"/>
      <c r="F53" s="126"/>
      <c r="G53" s="126"/>
      <c r="H53" s="125"/>
      <c r="I53" s="125"/>
      <c r="J53" s="95"/>
      <c r="K53" s="120"/>
    </row>
    <row r="54" ht="30" customHeight="1"/>
    <row r="55" ht="15"/>
    <row r="56" ht="15"/>
    <row r="57" ht="15"/>
    <row r="58" ht="15"/>
    <row r="59" ht="15"/>
    <row r="60" ht="15"/>
    <row r="61" ht="15"/>
    <row r="62" ht="15"/>
  </sheetData>
  <sheetProtection/>
  <mergeCells count="38">
    <mergeCell ref="D51:E51"/>
    <mergeCell ref="H51:I51"/>
    <mergeCell ref="C40:D40"/>
    <mergeCell ref="C42:D42"/>
    <mergeCell ref="C43:D43"/>
    <mergeCell ref="C44:D44"/>
    <mergeCell ref="C46:D46"/>
    <mergeCell ref="C49:J49"/>
    <mergeCell ref="C33:D33"/>
    <mergeCell ref="C35:D35"/>
    <mergeCell ref="C36:D36"/>
    <mergeCell ref="C37:D37"/>
    <mergeCell ref="C38:D38"/>
    <mergeCell ref="C39:D39"/>
    <mergeCell ref="C25:D25"/>
    <mergeCell ref="C26:D26"/>
    <mergeCell ref="C28:D28"/>
    <mergeCell ref="C30:D30"/>
    <mergeCell ref="C31:D31"/>
    <mergeCell ref="C32:D32"/>
    <mergeCell ref="C18:D18"/>
    <mergeCell ref="C19:D19"/>
    <mergeCell ref="C20:D20"/>
    <mergeCell ref="C21:D21"/>
    <mergeCell ref="C22:D22"/>
    <mergeCell ref="C24:D24"/>
    <mergeCell ref="C10:D10"/>
    <mergeCell ref="C12:D12"/>
    <mergeCell ref="C13:D13"/>
    <mergeCell ref="C14:D14"/>
    <mergeCell ref="C15:D15"/>
    <mergeCell ref="C17:D17"/>
    <mergeCell ref="D1:H1"/>
    <mergeCell ref="D2:H2"/>
    <mergeCell ref="D3:H3"/>
    <mergeCell ref="D4:H4"/>
    <mergeCell ref="D5:H5"/>
    <mergeCell ref="C7:D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8"/>
  <sheetViews>
    <sheetView zoomScalePageLayoutView="0" workbookViewId="0" topLeftCell="A1">
      <selection activeCell="S23" sqref="S23"/>
    </sheetView>
  </sheetViews>
  <sheetFormatPr defaultColWidth="8.00390625" defaultRowHeight="15"/>
  <cols>
    <col min="1" max="1" width="8.7109375" style="128" customWidth="1"/>
    <col min="2" max="2" width="8.140625" style="128" customWidth="1"/>
    <col min="3" max="3" width="5.421875" style="128" customWidth="1"/>
    <col min="4" max="4" width="1.28515625" style="128" customWidth="1"/>
    <col min="5" max="5" width="2.7109375" style="128" customWidth="1"/>
    <col min="6" max="6" width="12.140625" style="128" customWidth="1"/>
    <col min="7" max="7" width="9.421875" style="128" customWidth="1"/>
    <col min="8" max="8" width="29.8515625" style="128" customWidth="1"/>
    <col min="9" max="9" width="10.8515625" style="128" customWidth="1"/>
    <col min="10" max="10" width="6.7109375" style="128" customWidth="1"/>
    <col min="11" max="11" width="1.28515625" style="128" customWidth="1"/>
    <col min="12" max="12" width="4.00390625" style="128" customWidth="1"/>
    <col min="13" max="13" width="1.28515625" style="128" customWidth="1"/>
    <col min="14" max="14" width="6.7109375" style="128" customWidth="1"/>
    <col min="15" max="15" width="1.28515625" style="128" customWidth="1"/>
    <col min="16" max="17" width="2.7109375" style="128" customWidth="1"/>
    <col min="18" max="16384" width="8.00390625" style="128" customWidth="1"/>
  </cols>
  <sheetData>
    <row r="2" spans="1:13" s="127" customFormat="1" ht="14.25" customHeight="1">
      <c r="A2" s="129"/>
      <c r="B2" s="129"/>
      <c r="C2" s="129"/>
      <c r="D2" s="129"/>
      <c r="E2" s="129"/>
      <c r="F2" s="249" t="s">
        <v>124</v>
      </c>
      <c r="G2" s="249"/>
      <c r="H2" s="249"/>
      <c r="I2" s="249"/>
      <c r="J2" s="249"/>
      <c r="K2" s="249"/>
      <c r="L2" s="249"/>
      <c r="M2" s="249"/>
    </row>
    <row r="3" spans="5:10" s="127" customFormat="1" ht="12.75" customHeight="1">
      <c r="E3" s="249" t="s">
        <v>262</v>
      </c>
      <c r="F3" s="249"/>
      <c r="G3" s="249"/>
      <c r="H3" s="249"/>
      <c r="I3" s="249"/>
      <c r="J3" s="249"/>
    </row>
    <row r="4" spans="2:15" s="127" customFormat="1" ht="11.25" customHeight="1">
      <c r="B4" s="250"/>
      <c r="C4" s="250"/>
      <c r="D4" s="250"/>
      <c r="E4" s="250"/>
      <c r="F4" s="250"/>
      <c r="G4" s="249" t="s">
        <v>263</v>
      </c>
      <c r="H4" s="249"/>
      <c r="I4" s="249"/>
      <c r="J4" s="251"/>
      <c r="K4" s="251"/>
      <c r="L4" s="251"/>
      <c r="M4" s="251"/>
      <c r="N4" s="251"/>
      <c r="O4" s="251"/>
    </row>
    <row r="5" spans="2:15" s="127" customFormat="1" ht="6.75" customHeight="1">
      <c r="B5" s="250"/>
      <c r="C5" s="250"/>
      <c r="D5" s="252" t="s">
        <v>264</v>
      </c>
      <c r="E5" s="252"/>
      <c r="F5" s="252"/>
      <c r="G5" s="252"/>
      <c r="H5" s="252"/>
      <c r="I5" s="252"/>
      <c r="J5" s="252"/>
      <c r="K5" s="252"/>
      <c r="L5" s="251"/>
      <c r="M5" s="251"/>
      <c r="N5" s="251"/>
      <c r="O5" s="251"/>
    </row>
    <row r="6" spans="2:15" s="127" customFormat="1" ht="6.75" customHeight="1">
      <c r="B6" s="250"/>
      <c r="C6" s="250"/>
      <c r="D6" s="252"/>
      <c r="E6" s="252"/>
      <c r="F6" s="252"/>
      <c r="G6" s="252"/>
      <c r="H6" s="252"/>
      <c r="I6" s="252"/>
      <c r="J6" s="252"/>
      <c r="K6" s="252"/>
      <c r="L6" s="251"/>
      <c r="M6" s="251"/>
      <c r="N6" s="251"/>
      <c r="O6" s="251"/>
    </row>
    <row r="7" spans="2:15" s="127" customFormat="1" ht="6.75" customHeight="1">
      <c r="B7" s="130"/>
      <c r="C7" s="130"/>
      <c r="D7" s="131"/>
      <c r="E7" s="131"/>
      <c r="F7" s="131"/>
      <c r="G7" s="131"/>
      <c r="H7" s="131"/>
      <c r="I7" s="131"/>
      <c r="J7" s="131"/>
      <c r="K7" s="131"/>
      <c r="L7" s="132"/>
      <c r="M7" s="132"/>
      <c r="N7" s="132"/>
      <c r="O7" s="132"/>
    </row>
    <row r="8" spans="2:16" s="127" customFormat="1" ht="22.5" customHeight="1">
      <c r="B8" s="253" t="s">
        <v>128</v>
      </c>
      <c r="C8" s="253"/>
      <c r="D8" s="253"/>
      <c r="E8" s="253"/>
      <c r="F8" s="253"/>
      <c r="G8" s="253"/>
      <c r="H8" s="253"/>
      <c r="I8" s="253" t="s">
        <v>188</v>
      </c>
      <c r="J8" s="253"/>
      <c r="K8" s="253" t="s">
        <v>199</v>
      </c>
      <c r="L8" s="253"/>
      <c r="M8" s="253"/>
      <c r="N8" s="253"/>
      <c r="O8" s="253"/>
      <c r="P8" s="253"/>
    </row>
    <row r="9" spans="2:16" s="127" customFormat="1" ht="12" customHeight="1">
      <c r="B9" s="254" t="s">
        <v>3</v>
      </c>
      <c r="C9" s="254"/>
      <c r="D9" s="254"/>
      <c r="E9" s="254"/>
      <c r="F9" s="254"/>
      <c r="G9" s="254"/>
      <c r="H9" s="254"/>
      <c r="I9" s="255">
        <v>281646.02</v>
      </c>
      <c r="J9" s="255"/>
      <c r="K9" s="255">
        <v>222710580.69</v>
      </c>
      <c r="L9" s="255"/>
      <c r="M9" s="255"/>
      <c r="N9" s="255"/>
      <c r="O9" s="255"/>
      <c r="P9" s="255"/>
    </row>
    <row r="10" spans="2:16" s="127" customFormat="1" ht="10.5" customHeight="1">
      <c r="B10" s="254" t="s">
        <v>265</v>
      </c>
      <c r="C10" s="254"/>
      <c r="D10" s="254"/>
      <c r="E10" s="254"/>
      <c r="F10" s="254"/>
      <c r="G10" s="254"/>
      <c r="H10" s="254"/>
      <c r="I10" s="255">
        <v>281646.02</v>
      </c>
      <c r="J10" s="255"/>
      <c r="K10" s="255">
        <v>114119430.37</v>
      </c>
      <c r="L10" s="255"/>
      <c r="M10" s="255"/>
      <c r="N10" s="255"/>
      <c r="O10" s="255"/>
      <c r="P10" s="255"/>
    </row>
    <row r="11" spans="2:16" s="127" customFormat="1" ht="10.5" customHeight="1">
      <c r="B11" s="256" t="s">
        <v>266</v>
      </c>
      <c r="C11" s="256"/>
      <c r="D11" s="256"/>
      <c r="E11" s="256"/>
      <c r="F11" s="256"/>
      <c r="G11" s="256"/>
      <c r="H11" s="256"/>
      <c r="I11" s="257">
        <v>0</v>
      </c>
      <c r="J11" s="257"/>
      <c r="K11" s="257">
        <v>114119430.37</v>
      </c>
      <c r="L11" s="257"/>
      <c r="M11" s="257"/>
      <c r="N11" s="257"/>
      <c r="O11" s="257"/>
      <c r="P11" s="257"/>
    </row>
    <row r="12" spans="2:16" s="127" customFormat="1" ht="10.5" customHeight="1">
      <c r="B12" s="256" t="s">
        <v>267</v>
      </c>
      <c r="C12" s="256"/>
      <c r="D12" s="256"/>
      <c r="E12" s="256"/>
      <c r="F12" s="256"/>
      <c r="G12" s="256"/>
      <c r="H12" s="256"/>
      <c r="I12" s="257">
        <v>224493.84</v>
      </c>
      <c r="J12" s="257"/>
      <c r="K12" s="257">
        <v>0</v>
      </c>
      <c r="L12" s="257"/>
      <c r="M12" s="257"/>
      <c r="N12" s="257"/>
      <c r="O12" s="257"/>
      <c r="P12" s="257"/>
    </row>
    <row r="13" spans="2:16" s="127" customFormat="1" ht="10.5" customHeight="1">
      <c r="B13" s="256" t="s">
        <v>268</v>
      </c>
      <c r="C13" s="256"/>
      <c r="D13" s="256"/>
      <c r="E13" s="256"/>
      <c r="F13" s="256"/>
      <c r="G13" s="256"/>
      <c r="H13" s="256"/>
      <c r="I13" s="257">
        <v>57152.18</v>
      </c>
      <c r="J13" s="257"/>
      <c r="K13" s="257">
        <v>0</v>
      </c>
      <c r="L13" s="257"/>
      <c r="M13" s="257"/>
      <c r="N13" s="257"/>
      <c r="O13" s="257"/>
      <c r="P13" s="257"/>
    </row>
    <row r="14" spans="2:16" s="127" customFormat="1" ht="10.5" customHeight="1">
      <c r="B14" s="256" t="s">
        <v>269</v>
      </c>
      <c r="C14" s="256"/>
      <c r="D14" s="256"/>
      <c r="E14" s="256"/>
      <c r="F14" s="256"/>
      <c r="G14" s="256"/>
      <c r="H14" s="256"/>
      <c r="I14" s="257">
        <v>0</v>
      </c>
      <c r="J14" s="257"/>
      <c r="K14" s="257">
        <v>0</v>
      </c>
      <c r="L14" s="257"/>
      <c r="M14" s="257"/>
      <c r="N14" s="257"/>
      <c r="O14" s="257"/>
      <c r="P14" s="257"/>
    </row>
    <row r="15" spans="2:16" s="127" customFormat="1" ht="10.5" customHeight="1">
      <c r="B15" s="256" t="s">
        <v>270</v>
      </c>
      <c r="C15" s="256"/>
      <c r="D15" s="256"/>
      <c r="E15" s="256"/>
      <c r="F15" s="256"/>
      <c r="G15" s="256"/>
      <c r="H15" s="256"/>
      <c r="I15" s="257">
        <v>0</v>
      </c>
      <c r="J15" s="257"/>
      <c r="K15" s="257">
        <v>0</v>
      </c>
      <c r="L15" s="257"/>
      <c r="M15" s="257"/>
      <c r="N15" s="257"/>
      <c r="O15" s="257"/>
      <c r="P15" s="257"/>
    </row>
    <row r="16" spans="2:16" s="127" customFormat="1" ht="10.5" customHeight="1">
      <c r="B16" s="256" t="s">
        <v>271</v>
      </c>
      <c r="C16" s="256"/>
      <c r="D16" s="256"/>
      <c r="E16" s="256"/>
      <c r="F16" s="256"/>
      <c r="G16" s="256"/>
      <c r="H16" s="256"/>
      <c r="I16" s="257">
        <v>0</v>
      </c>
      <c r="J16" s="257"/>
      <c r="K16" s="257">
        <v>0</v>
      </c>
      <c r="L16" s="257"/>
      <c r="M16" s="257"/>
      <c r="N16" s="257"/>
      <c r="O16" s="257"/>
      <c r="P16" s="257"/>
    </row>
    <row r="17" spans="2:16" s="127" customFormat="1" ht="10.5" customHeight="1">
      <c r="B17" s="256" t="s">
        <v>272</v>
      </c>
      <c r="C17" s="256"/>
      <c r="D17" s="256"/>
      <c r="E17" s="256"/>
      <c r="F17" s="256"/>
      <c r="G17" s="256"/>
      <c r="H17" s="256"/>
      <c r="I17" s="257">
        <v>0</v>
      </c>
      <c r="J17" s="257"/>
      <c r="K17" s="257">
        <v>0</v>
      </c>
      <c r="L17" s="257"/>
      <c r="M17" s="257"/>
      <c r="N17" s="257"/>
      <c r="O17" s="257"/>
      <c r="P17" s="257"/>
    </row>
    <row r="18" spans="2:16" s="127" customFormat="1" ht="9" customHeight="1"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</row>
    <row r="19" spans="2:16" s="127" customFormat="1" ht="10.5" customHeight="1">
      <c r="B19" s="254" t="s">
        <v>273</v>
      </c>
      <c r="C19" s="254"/>
      <c r="D19" s="254"/>
      <c r="E19" s="254"/>
      <c r="F19" s="254"/>
      <c r="G19" s="254"/>
      <c r="H19" s="254"/>
      <c r="I19" s="255">
        <v>0</v>
      </c>
      <c r="J19" s="255"/>
      <c r="K19" s="255">
        <v>108591150.32</v>
      </c>
      <c r="L19" s="255"/>
      <c r="M19" s="255"/>
      <c r="N19" s="255"/>
      <c r="O19" s="255"/>
      <c r="P19" s="255"/>
    </row>
    <row r="20" spans="2:16" s="127" customFormat="1" ht="10.5" customHeight="1">
      <c r="B20" s="256" t="s">
        <v>274</v>
      </c>
      <c r="C20" s="256"/>
      <c r="D20" s="256"/>
      <c r="E20" s="256"/>
      <c r="F20" s="256"/>
      <c r="G20" s="256"/>
      <c r="H20" s="256"/>
      <c r="I20" s="257">
        <v>0</v>
      </c>
      <c r="J20" s="257"/>
      <c r="K20" s="257">
        <v>0</v>
      </c>
      <c r="L20" s="257"/>
      <c r="M20" s="257"/>
      <c r="N20" s="257"/>
      <c r="O20" s="257"/>
      <c r="P20" s="257"/>
    </row>
    <row r="21" spans="2:16" s="127" customFormat="1" ht="10.5" customHeight="1">
      <c r="B21" s="256" t="s">
        <v>275</v>
      </c>
      <c r="C21" s="256"/>
      <c r="D21" s="256"/>
      <c r="E21" s="256"/>
      <c r="F21" s="256"/>
      <c r="G21" s="256"/>
      <c r="H21" s="256"/>
      <c r="I21" s="257">
        <v>0</v>
      </c>
      <c r="J21" s="257"/>
      <c r="K21" s="257">
        <v>12500</v>
      </c>
      <c r="L21" s="257"/>
      <c r="M21" s="257"/>
      <c r="N21" s="257"/>
      <c r="O21" s="257"/>
      <c r="P21" s="257"/>
    </row>
    <row r="22" spans="2:16" s="127" customFormat="1" ht="10.5" customHeight="1">
      <c r="B22" s="256" t="s">
        <v>276</v>
      </c>
      <c r="C22" s="256"/>
      <c r="D22" s="256"/>
      <c r="E22" s="256"/>
      <c r="F22" s="256"/>
      <c r="G22" s="256"/>
      <c r="H22" s="256"/>
      <c r="I22" s="257">
        <v>0</v>
      </c>
      <c r="J22" s="257"/>
      <c r="K22" s="257">
        <v>94470327.51</v>
      </c>
      <c r="L22" s="257"/>
      <c r="M22" s="257"/>
      <c r="N22" s="257"/>
      <c r="O22" s="257"/>
      <c r="P22" s="257"/>
    </row>
    <row r="23" spans="2:16" s="127" customFormat="1" ht="10.5" customHeight="1">
      <c r="B23" s="256" t="s">
        <v>277</v>
      </c>
      <c r="C23" s="256"/>
      <c r="D23" s="256"/>
      <c r="E23" s="256"/>
      <c r="F23" s="256"/>
      <c r="G23" s="256"/>
      <c r="H23" s="256"/>
      <c r="I23" s="257">
        <v>0</v>
      </c>
      <c r="J23" s="257"/>
      <c r="K23" s="257">
        <v>13818322.81</v>
      </c>
      <c r="L23" s="257"/>
      <c r="M23" s="257"/>
      <c r="N23" s="257"/>
      <c r="O23" s="257"/>
      <c r="P23" s="257"/>
    </row>
    <row r="24" spans="2:16" s="127" customFormat="1" ht="10.5" customHeight="1">
      <c r="B24" s="256" t="s">
        <v>278</v>
      </c>
      <c r="C24" s="256"/>
      <c r="D24" s="256"/>
      <c r="E24" s="256"/>
      <c r="F24" s="256"/>
      <c r="G24" s="256"/>
      <c r="H24" s="256"/>
      <c r="I24" s="257">
        <v>0</v>
      </c>
      <c r="J24" s="257"/>
      <c r="K24" s="257">
        <v>290000</v>
      </c>
      <c r="L24" s="257"/>
      <c r="M24" s="257"/>
      <c r="N24" s="257"/>
      <c r="O24" s="257"/>
      <c r="P24" s="257"/>
    </row>
    <row r="25" spans="2:16" s="127" customFormat="1" ht="10.5" customHeight="1">
      <c r="B25" s="256" t="s">
        <v>279</v>
      </c>
      <c r="C25" s="256"/>
      <c r="D25" s="256"/>
      <c r="E25" s="256"/>
      <c r="F25" s="256"/>
      <c r="G25" s="256"/>
      <c r="H25" s="256"/>
      <c r="I25" s="257">
        <v>0</v>
      </c>
      <c r="J25" s="257"/>
      <c r="K25" s="257">
        <v>0</v>
      </c>
      <c r="L25" s="257"/>
      <c r="M25" s="257"/>
      <c r="N25" s="257"/>
      <c r="O25" s="257"/>
      <c r="P25" s="257"/>
    </row>
    <row r="26" spans="2:16" s="127" customFormat="1" ht="10.5" customHeight="1">
      <c r="B26" s="256" t="s">
        <v>280</v>
      </c>
      <c r="C26" s="256"/>
      <c r="D26" s="256"/>
      <c r="E26" s="256"/>
      <c r="F26" s="256"/>
      <c r="G26" s="256"/>
      <c r="H26" s="256"/>
      <c r="I26" s="257">
        <v>0</v>
      </c>
      <c r="J26" s="257"/>
      <c r="K26" s="257">
        <v>0</v>
      </c>
      <c r="L26" s="257"/>
      <c r="M26" s="257"/>
      <c r="N26" s="257"/>
      <c r="O26" s="257"/>
      <c r="P26" s="257"/>
    </row>
    <row r="27" spans="2:16" s="127" customFormat="1" ht="10.5" customHeight="1">
      <c r="B27" s="256" t="s">
        <v>281</v>
      </c>
      <c r="C27" s="256"/>
      <c r="D27" s="256"/>
      <c r="E27" s="256"/>
      <c r="F27" s="256"/>
      <c r="G27" s="256"/>
      <c r="H27" s="256"/>
      <c r="I27" s="257">
        <v>0</v>
      </c>
      <c r="J27" s="257"/>
      <c r="K27" s="257">
        <v>0</v>
      </c>
      <c r="L27" s="257"/>
      <c r="M27" s="257"/>
      <c r="N27" s="257"/>
      <c r="O27" s="257"/>
      <c r="P27" s="257"/>
    </row>
    <row r="28" spans="2:16" s="127" customFormat="1" ht="10.5" customHeight="1">
      <c r="B28" s="256" t="s">
        <v>282</v>
      </c>
      <c r="C28" s="256"/>
      <c r="D28" s="256"/>
      <c r="E28" s="256"/>
      <c r="F28" s="256"/>
      <c r="G28" s="256"/>
      <c r="H28" s="256"/>
      <c r="I28" s="257">
        <v>0</v>
      </c>
      <c r="J28" s="257"/>
      <c r="K28" s="257">
        <v>0</v>
      </c>
      <c r="L28" s="257"/>
      <c r="M28" s="257"/>
      <c r="N28" s="257"/>
      <c r="O28" s="257"/>
      <c r="P28" s="257"/>
    </row>
    <row r="29" spans="2:16" s="127" customFormat="1" ht="7.5" customHeight="1"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</row>
    <row r="30" spans="2:16" s="127" customFormat="1" ht="12" customHeight="1">
      <c r="B30" s="254" t="s">
        <v>4</v>
      </c>
      <c r="C30" s="254"/>
      <c r="D30" s="254"/>
      <c r="E30" s="254"/>
      <c r="F30" s="254"/>
      <c r="G30" s="254"/>
      <c r="H30" s="254"/>
      <c r="I30" s="255">
        <v>141465584.43</v>
      </c>
      <c r="J30" s="255"/>
      <c r="K30" s="255">
        <v>9393612.35</v>
      </c>
      <c r="L30" s="255"/>
      <c r="M30" s="255"/>
      <c r="N30" s="255"/>
      <c r="O30" s="255"/>
      <c r="P30" s="255"/>
    </row>
    <row r="31" spans="2:16" s="127" customFormat="1" ht="10.5" customHeight="1">
      <c r="B31" s="254" t="s">
        <v>283</v>
      </c>
      <c r="C31" s="254"/>
      <c r="D31" s="254"/>
      <c r="E31" s="254"/>
      <c r="F31" s="254"/>
      <c r="G31" s="254"/>
      <c r="H31" s="254"/>
      <c r="I31" s="255">
        <v>141465584.43</v>
      </c>
      <c r="J31" s="255"/>
      <c r="K31" s="255">
        <v>2701882.94</v>
      </c>
      <c r="L31" s="255"/>
      <c r="M31" s="255"/>
      <c r="N31" s="255"/>
      <c r="O31" s="255"/>
      <c r="P31" s="255"/>
    </row>
    <row r="32" spans="2:16" s="127" customFormat="1" ht="10.5" customHeight="1">
      <c r="B32" s="256" t="s">
        <v>284</v>
      </c>
      <c r="C32" s="256"/>
      <c r="D32" s="256"/>
      <c r="E32" s="256"/>
      <c r="F32" s="256"/>
      <c r="G32" s="256"/>
      <c r="H32" s="256"/>
      <c r="I32" s="257">
        <v>0</v>
      </c>
      <c r="J32" s="257"/>
      <c r="K32" s="257">
        <v>2701882.94</v>
      </c>
      <c r="L32" s="257"/>
      <c r="M32" s="257"/>
      <c r="N32" s="257"/>
      <c r="O32" s="257"/>
      <c r="P32" s="257"/>
    </row>
    <row r="33" spans="2:16" s="127" customFormat="1" ht="10.5" customHeight="1">
      <c r="B33" s="256" t="s">
        <v>285</v>
      </c>
      <c r="C33" s="256"/>
      <c r="D33" s="256"/>
      <c r="E33" s="256"/>
      <c r="F33" s="256"/>
      <c r="G33" s="256"/>
      <c r="H33" s="256"/>
      <c r="I33" s="257">
        <v>29965584.43</v>
      </c>
      <c r="J33" s="257"/>
      <c r="K33" s="257">
        <v>0</v>
      </c>
      <c r="L33" s="257"/>
      <c r="M33" s="257"/>
      <c r="N33" s="257"/>
      <c r="O33" s="257"/>
      <c r="P33" s="257"/>
    </row>
    <row r="34" spans="2:16" s="127" customFormat="1" ht="10.5" customHeight="1">
      <c r="B34" s="256" t="s">
        <v>286</v>
      </c>
      <c r="C34" s="256"/>
      <c r="D34" s="256"/>
      <c r="E34" s="256"/>
      <c r="F34" s="256"/>
      <c r="G34" s="256"/>
      <c r="H34" s="256"/>
      <c r="I34" s="257">
        <v>111500000</v>
      </c>
      <c r="J34" s="257"/>
      <c r="K34" s="257">
        <v>0</v>
      </c>
      <c r="L34" s="257"/>
      <c r="M34" s="257"/>
      <c r="N34" s="257"/>
      <c r="O34" s="257"/>
      <c r="P34" s="257"/>
    </row>
    <row r="35" spans="2:16" s="127" customFormat="1" ht="10.5" customHeight="1">
      <c r="B35" s="256" t="s">
        <v>287</v>
      </c>
      <c r="C35" s="256"/>
      <c r="D35" s="256"/>
      <c r="E35" s="256"/>
      <c r="F35" s="256"/>
      <c r="G35" s="256"/>
      <c r="H35" s="256"/>
      <c r="I35" s="257">
        <v>0</v>
      </c>
      <c r="J35" s="257"/>
      <c r="K35" s="257">
        <v>0</v>
      </c>
      <c r="L35" s="257"/>
      <c r="M35" s="257"/>
      <c r="N35" s="257"/>
      <c r="O35" s="257"/>
      <c r="P35" s="257"/>
    </row>
    <row r="36" spans="2:16" s="127" customFormat="1" ht="10.5" customHeight="1">
      <c r="B36" s="256" t="s">
        <v>288</v>
      </c>
      <c r="C36" s="256"/>
      <c r="D36" s="256"/>
      <c r="E36" s="256"/>
      <c r="F36" s="256"/>
      <c r="G36" s="256"/>
      <c r="H36" s="256"/>
      <c r="I36" s="257">
        <v>0</v>
      </c>
      <c r="J36" s="257"/>
      <c r="K36" s="257">
        <v>0</v>
      </c>
      <c r="L36" s="257"/>
      <c r="M36" s="257"/>
      <c r="N36" s="257"/>
      <c r="O36" s="257"/>
      <c r="P36" s="257"/>
    </row>
    <row r="37" spans="2:16" s="127" customFormat="1" ht="10.5" customHeight="1">
      <c r="B37" s="256" t="s">
        <v>289</v>
      </c>
      <c r="C37" s="256"/>
      <c r="D37" s="256"/>
      <c r="E37" s="256"/>
      <c r="F37" s="256"/>
      <c r="G37" s="256"/>
      <c r="H37" s="256"/>
      <c r="I37" s="257">
        <v>0</v>
      </c>
      <c r="J37" s="257"/>
      <c r="K37" s="257">
        <v>0</v>
      </c>
      <c r="L37" s="257"/>
      <c r="M37" s="257"/>
      <c r="N37" s="257"/>
      <c r="O37" s="257"/>
      <c r="P37" s="257"/>
    </row>
    <row r="38" spans="2:16" s="127" customFormat="1" ht="10.5" customHeight="1">
      <c r="B38" s="256" t="s">
        <v>290</v>
      </c>
      <c r="C38" s="256"/>
      <c r="D38" s="256"/>
      <c r="E38" s="256"/>
      <c r="F38" s="256"/>
      <c r="G38" s="256"/>
      <c r="H38" s="256"/>
      <c r="I38" s="257">
        <v>0</v>
      </c>
      <c r="J38" s="257"/>
      <c r="K38" s="257">
        <v>0</v>
      </c>
      <c r="L38" s="257"/>
      <c r="M38" s="257"/>
      <c r="N38" s="257"/>
      <c r="O38" s="257"/>
      <c r="P38" s="257"/>
    </row>
    <row r="39" spans="2:16" s="127" customFormat="1" ht="10.5" customHeight="1">
      <c r="B39" s="256" t="s">
        <v>291</v>
      </c>
      <c r="C39" s="256"/>
      <c r="D39" s="256"/>
      <c r="E39" s="256"/>
      <c r="F39" s="256"/>
      <c r="G39" s="256"/>
      <c r="H39" s="256"/>
      <c r="I39" s="257">
        <v>0</v>
      </c>
      <c r="J39" s="257"/>
      <c r="K39" s="257">
        <v>0</v>
      </c>
      <c r="L39" s="257"/>
      <c r="M39" s="257"/>
      <c r="N39" s="257"/>
      <c r="O39" s="257"/>
      <c r="P39" s="257"/>
    </row>
    <row r="40" spans="2:16" s="127" customFormat="1" ht="7.5" customHeight="1">
      <c r="B40" s="258"/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</row>
    <row r="41" spans="2:16" s="127" customFormat="1" ht="10.5" customHeight="1">
      <c r="B41" s="254" t="s">
        <v>292</v>
      </c>
      <c r="C41" s="254"/>
      <c r="D41" s="254"/>
      <c r="E41" s="254"/>
      <c r="F41" s="254"/>
      <c r="G41" s="254"/>
      <c r="H41" s="254"/>
      <c r="I41" s="255">
        <v>0</v>
      </c>
      <c r="J41" s="255"/>
      <c r="K41" s="255">
        <v>6691729.41</v>
      </c>
      <c r="L41" s="255"/>
      <c r="M41" s="255"/>
      <c r="N41" s="255"/>
      <c r="O41" s="255"/>
      <c r="P41" s="255"/>
    </row>
    <row r="42" spans="2:16" s="127" customFormat="1" ht="10.5" customHeight="1">
      <c r="B42" s="256" t="s">
        <v>293</v>
      </c>
      <c r="C42" s="256"/>
      <c r="D42" s="256"/>
      <c r="E42" s="256"/>
      <c r="F42" s="256"/>
      <c r="G42" s="256"/>
      <c r="H42" s="256"/>
      <c r="I42" s="257">
        <v>0</v>
      </c>
      <c r="J42" s="257"/>
      <c r="K42" s="257">
        <v>0</v>
      </c>
      <c r="L42" s="257"/>
      <c r="M42" s="257"/>
      <c r="N42" s="257"/>
      <c r="O42" s="257"/>
      <c r="P42" s="257"/>
    </row>
    <row r="43" spans="2:16" s="127" customFormat="1" ht="10.5" customHeight="1">
      <c r="B43" s="256" t="s">
        <v>294</v>
      </c>
      <c r="C43" s="256"/>
      <c r="D43" s="256"/>
      <c r="E43" s="256"/>
      <c r="F43" s="256"/>
      <c r="G43" s="256"/>
      <c r="H43" s="256"/>
      <c r="I43" s="257">
        <v>0</v>
      </c>
      <c r="J43" s="257"/>
      <c r="K43" s="257">
        <v>0</v>
      </c>
      <c r="L43" s="257"/>
      <c r="M43" s="257"/>
      <c r="N43" s="257"/>
      <c r="O43" s="257"/>
      <c r="P43" s="257"/>
    </row>
    <row r="44" spans="2:16" s="127" customFormat="1" ht="10.5" customHeight="1">
      <c r="B44" s="256" t="s">
        <v>295</v>
      </c>
      <c r="C44" s="256"/>
      <c r="D44" s="256"/>
      <c r="E44" s="256"/>
      <c r="F44" s="256"/>
      <c r="G44" s="256"/>
      <c r="H44" s="256"/>
      <c r="I44" s="257">
        <v>0</v>
      </c>
      <c r="J44" s="257"/>
      <c r="K44" s="257">
        <v>6691729.41</v>
      </c>
      <c r="L44" s="257"/>
      <c r="M44" s="257"/>
      <c r="N44" s="257"/>
      <c r="O44" s="257"/>
      <c r="P44" s="257"/>
    </row>
    <row r="45" spans="2:16" s="127" customFormat="1" ht="10.5" customHeight="1">
      <c r="B45" s="256" t="s">
        <v>296</v>
      </c>
      <c r="C45" s="256"/>
      <c r="D45" s="256"/>
      <c r="E45" s="256"/>
      <c r="F45" s="256"/>
      <c r="G45" s="256"/>
      <c r="H45" s="256"/>
      <c r="I45" s="257">
        <v>0</v>
      </c>
      <c r="J45" s="257"/>
      <c r="K45" s="257">
        <v>0</v>
      </c>
      <c r="L45" s="257"/>
      <c r="M45" s="257"/>
      <c r="N45" s="257"/>
      <c r="O45" s="257"/>
      <c r="P45" s="257"/>
    </row>
    <row r="46" spans="2:16" s="127" customFormat="1" ht="10.5" customHeight="1">
      <c r="B46" s="256" t="s">
        <v>297</v>
      </c>
      <c r="C46" s="256"/>
      <c r="D46" s="256"/>
      <c r="E46" s="256"/>
      <c r="F46" s="256"/>
      <c r="G46" s="256"/>
      <c r="H46" s="256"/>
      <c r="I46" s="257">
        <v>0</v>
      </c>
      <c r="J46" s="257"/>
      <c r="K46" s="257">
        <v>0</v>
      </c>
      <c r="L46" s="257"/>
      <c r="M46" s="257"/>
      <c r="N46" s="257"/>
      <c r="O46" s="257"/>
      <c r="P46" s="257"/>
    </row>
    <row r="47" spans="2:16" s="127" customFormat="1" ht="10.5" customHeight="1">
      <c r="B47" s="256" t="s">
        <v>298</v>
      </c>
      <c r="C47" s="256"/>
      <c r="D47" s="256"/>
      <c r="E47" s="256"/>
      <c r="F47" s="256"/>
      <c r="G47" s="256"/>
      <c r="H47" s="256"/>
      <c r="I47" s="257">
        <v>0</v>
      </c>
      <c r="J47" s="257"/>
      <c r="K47" s="257">
        <v>0</v>
      </c>
      <c r="L47" s="257"/>
      <c r="M47" s="257"/>
      <c r="N47" s="257"/>
      <c r="O47" s="257"/>
      <c r="P47" s="257"/>
    </row>
    <row r="48" spans="2:16" s="127" customFormat="1" ht="13.5" customHeight="1"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</row>
    <row r="49" spans="2:16" s="127" customFormat="1" ht="12" customHeight="1">
      <c r="B49" s="254" t="s">
        <v>299</v>
      </c>
      <c r="C49" s="254"/>
      <c r="D49" s="254"/>
      <c r="E49" s="254"/>
      <c r="F49" s="254"/>
      <c r="G49" s="254"/>
      <c r="H49" s="254"/>
      <c r="I49" s="255">
        <v>145683273.28</v>
      </c>
      <c r="J49" s="255"/>
      <c r="K49" s="255">
        <v>55326310.69</v>
      </c>
      <c r="L49" s="255"/>
      <c r="M49" s="255"/>
      <c r="N49" s="255"/>
      <c r="O49" s="255"/>
      <c r="P49" s="255"/>
    </row>
    <row r="50" spans="2:16" s="127" customFormat="1" ht="13.5" customHeight="1"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</row>
    <row r="51" spans="2:16" s="127" customFormat="1" ht="10.5" customHeight="1">
      <c r="B51" s="254" t="s">
        <v>300</v>
      </c>
      <c r="C51" s="254"/>
      <c r="D51" s="254"/>
      <c r="E51" s="254"/>
      <c r="F51" s="254"/>
      <c r="G51" s="254"/>
      <c r="H51" s="254"/>
      <c r="I51" s="255">
        <v>0</v>
      </c>
      <c r="J51" s="255"/>
      <c r="K51" s="255">
        <v>0</v>
      </c>
      <c r="L51" s="255"/>
      <c r="M51" s="255"/>
      <c r="N51" s="255"/>
      <c r="O51" s="255"/>
      <c r="P51" s="255"/>
    </row>
    <row r="52" spans="2:16" s="127" customFormat="1" ht="10.5" customHeight="1">
      <c r="B52" s="256" t="s">
        <v>301</v>
      </c>
      <c r="C52" s="256"/>
      <c r="D52" s="256"/>
      <c r="E52" s="256"/>
      <c r="F52" s="256"/>
      <c r="G52" s="256"/>
      <c r="H52" s="256"/>
      <c r="I52" s="257">
        <v>0</v>
      </c>
      <c r="J52" s="257"/>
      <c r="K52" s="257">
        <v>0</v>
      </c>
      <c r="L52" s="257"/>
      <c r="M52" s="257"/>
      <c r="N52" s="257"/>
      <c r="O52" s="257"/>
      <c r="P52" s="257"/>
    </row>
    <row r="53" spans="2:16" s="127" customFormat="1" ht="10.5" customHeight="1">
      <c r="B53" s="256" t="s">
        <v>302</v>
      </c>
      <c r="C53" s="256"/>
      <c r="D53" s="256"/>
      <c r="E53" s="256"/>
      <c r="F53" s="256"/>
      <c r="G53" s="256"/>
      <c r="H53" s="256"/>
      <c r="I53" s="257">
        <v>0</v>
      </c>
      <c r="J53" s="257"/>
      <c r="K53" s="257">
        <v>0</v>
      </c>
      <c r="L53" s="257"/>
      <c r="M53" s="257"/>
      <c r="N53" s="257"/>
      <c r="O53" s="257"/>
      <c r="P53" s="257"/>
    </row>
    <row r="54" spans="2:16" s="127" customFormat="1" ht="10.5" customHeight="1">
      <c r="B54" s="256" t="s">
        <v>303</v>
      </c>
      <c r="C54" s="256"/>
      <c r="D54" s="256"/>
      <c r="E54" s="256"/>
      <c r="F54" s="256"/>
      <c r="G54" s="256"/>
      <c r="H54" s="256"/>
      <c r="I54" s="257">
        <v>0</v>
      </c>
      <c r="J54" s="257"/>
      <c r="K54" s="257">
        <v>0</v>
      </c>
      <c r="L54" s="257"/>
      <c r="M54" s="257"/>
      <c r="N54" s="257"/>
      <c r="O54" s="257"/>
      <c r="P54" s="257"/>
    </row>
    <row r="55" spans="2:16" s="127" customFormat="1" ht="9" customHeight="1"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</row>
    <row r="56" spans="2:16" s="127" customFormat="1" ht="10.5" customHeight="1">
      <c r="B56" s="254" t="s">
        <v>304</v>
      </c>
      <c r="C56" s="254"/>
      <c r="D56" s="254"/>
      <c r="E56" s="254"/>
      <c r="F56" s="254"/>
      <c r="G56" s="254"/>
      <c r="H56" s="254"/>
      <c r="I56" s="255">
        <v>145683273.28</v>
      </c>
      <c r="J56" s="255"/>
      <c r="K56" s="255">
        <v>55326310.69</v>
      </c>
      <c r="L56" s="255"/>
      <c r="M56" s="255"/>
      <c r="N56" s="255"/>
      <c r="O56" s="255"/>
      <c r="P56" s="255"/>
    </row>
    <row r="57" spans="2:16" s="127" customFormat="1" ht="10.5" customHeight="1">
      <c r="B57" s="256" t="s">
        <v>305</v>
      </c>
      <c r="C57" s="256"/>
      <c r="D57" s="256"/>
      <c r="E57" s="256"/>
      <c r="F57" s="256"/>
      <c r="G57" s="256"/>
      <c r="H57" s="256"/>
      <c r="I57" s="257">
        <v>0</v>
      </c>
      <c r="J57" s="257"/>
      <c r="K57" s="257">
        <v>55326310.69</v>
      </c>
      <c r="L57" s="257"/>
      <c r="M57" s="257"/>
      <c r="N57" s="257"/>
      <c r="O57" s="257"/>
      <c r="P57" s="257"/>
    </row>
    <row r="58" spans="2:16" s="127" customFormat="1" ht="10.5" customHeight="1">
      <c r="B58" s="256" t="s">
        <v>306</v>
      </c>
      <c r="C58" s="256"/>
      <c r="D58" s="256"/>
      <c r="E58" s="256"/>
      <c r="F58" s="256"/>
      <c r="G58" s="256"/>
      <c r="H58" s="256"/>
      <c r="I58" s="257">
        <v>145683273.28</v>
      </c>
      <c r="J58" s="257"/>
      <c r="K58" s="257">
        <v>0</v>
      </c>
      <c r="L58" s="257"/>
      <c r="M58" s="257"/>
      <c r="N58" s="257"/>
      <c r="O58" s="257"/>
      <c r="P58" s="257"/>
    </row>
    <row r="59" spans="2:16" s="127" customFormat="1" ht="10.5" customHeight="1">
      <c r="B59" s="256" t="s">
        <v>307</v>
      </c>
      <c r="C59" s="256"/>
      <c r="D59" s="256"/>
      <c r="E59" s="256"/>
      <c r="F59" s="256"/>
      <c r="G59" s="256"/>
      <c r="H59" s="256"/>
      <c r="I59" s="257">
        <v>0</v>
      </c>
      <c r="J59" s="257"/>
      <c r="K59" s="257">
        <v>0</v>
      </c>
      <c r="L59" s="257"/>
      <c r="M59" s="257"/>
      <c r="N59" s="257"/>
      <c r="O59" s="257"/>
      <c r="P59" s="257"/>
    </row>
    <row r="60" spans="2:16" s="127" customFormat="1" ht="10.5" customHeight="1">
      <c r="B60" s="256" t="s">
        <v>308</v>
      </c>
      <c r="C60" s="256"/>
      <c r="D60" s="256"/>
      <c r="E60" s="256"/>
      <c r="F60" s="256"/>
      <c r="G60" s="256"/>
      <c r="H60" s="256"/>
      <c r="I60" s="257">
        <v>0</v>
      </c>
      <c r="J60" s="257"/>
      <c r="K60" s="257">
        <v>0</v>
      </c>
      <c r="L60" s="257"/>
      <c r="M60" s="257"/>
      <c r="N60" s="257"/>
      <c r="O60" s="257"/>
      <c r="P60" s="257"/>
    </row>
    <row r="61" spans="2:16" s="127" customFormat="1" ht="10.5" customHeight="1">
      <c r="B61" s="256" t="s">
        <v>309</v>
      </c>
      <c r="C61" s="256"/>
      <c r="D61" s="256"/>
      <c r="E61" s="256"/>
      <c r="F61" s="256"/>
      <c r="G61" s="256"/>
      <c r="H61" s="256"/>
      <c r="I61" s="257">
        <v>0</v>
      </c>
      <c r="J61" s="257"/>
      <c r="K61" s="257">
        <v>0</v>
      </c>
      <c r="L61" s="257"/>
      <c r="M61" s="257"/>
      <c r="N61" s="257"/>
      <c r="O61" s="257"/>
      <c r="P61" s="257"/>
    </row>
    <row r="62" spans="2:16" s="127" customFormat="1" ht="8.25" customHeight="1"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</row>
    <row r="63" spans="2:16" s="127" customFormat="1" ht="10.5" customHeight="1">
      <c r="B63" s="254" t="s">
        <v>310</v>
      </c>
      <c r="C63" s="254"/>
      <c r="D63" s="254"/>
      <c r="E63" s="254"/>
      <c r="F63" s="254"/>
      <c r="G63" s="254"/>
      <c r="H63" s="254"/>
      <c r="I63" s="255">
        <v>0</v>
      </c>
      <c r="J63" s="255"/>
      <c r="K63" s="255">
        <v>0</v>
      </c>
      <c r="L63" s="255"/>
      <c r="M63" s="255"/>
      <c r="N63" s="255"/>
      <c r="O63" s="255"/>
      <c r="P63" s="255"/>
    </row>
    <row r="64" spans="2:16" s="127" customFormat="1" ht="10.5" customHeight="1">
      <c r="B64" s="256" t="s">
        <v>311</v>
      </c>
      <c r="C64" s="256"/>
      <c r="D64" s="256"/>
      <c r="E64" s="256"/>
      <c r="F64" s="256"/>
      <c r="G64" s="256"/>
      <c r="H64" s="256"/>
      <c r="I64" s="257">
        <v>0</v>
      </c>
      <c r="J64" s="257"/>
      <c r="K64" s="257">
        <v>0</v>
      </c>
      <c r="L64" s="257"/>
      <c r="M64" s="257"/>
      <c r="N64" s="257"/>
      <c r="O64" s="257"/>
      <c r="P64" s="257"/>
    </row>
    <row r="65" spans="2:16" s="127" customFormat="1" ht="10.5" customHeight="1">
      <c r="B65" s="262" t="s">
        <v>312</v>
      </c>
      <c r="C65" s="262"/>
      <c r="D65" s="262"/>
      <c r="E65" s="262"/>
      <c r="F65" s="262"/>
      <c r="G65" s="262"/>
      <c r="H65" s="262"/>
      <c r="I65" s="263">
        <v>0</v>
      </c>
      <c r="J65" s="263"/>
      <c r="K65" s="264">
        <v>0</v>
      </c>
      <c r="L65" s="264"/>
      <c r="M65" s="264"/>
      <c r="N65" s="264"/>
      <c r="O65" s="264"/>
      <c r="P65" s="264"/>
    </row>
    <row r="66" spans="2:16" s="127" customFormat="1" ht="23.25" customHeight="1">
      <c r="B66" s="259" t="s">
        <v>313</v>
      </c>
      <c r="C66" s="259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</row>
    <row r="67" spans="1:7" ht="13.5" customHeight="1">
      <c r="A67" s="260"/>
      <c r="B67" s="260"/>
      <c r="C67" s="260"/>
      <c r="D67" s="260"/>
      <c r="E67" s="260"/>
      <c r="F67" s="260"/>
      <c r="G67" s="260"/>
    </row>
    <row r="68" spans="15:17" ht="13.5" customHeight="1">
      <c r="O68" s="261"/>
      <c r="P68" s="261"/>
      <c r="Q68" s="261"/>
    </row>
  </sheetData>
  <sheetProtection/>
  <mergeCells count="189">
    <mergeCell ref="B66:P66"/>
    <mergeCell ref="A67:G67"/>
    <mergeCell ref="O68:Q68"/>
    <mergeCell ref="B64:H64"/>
    <mergeCell ref="I64:J64"/>
    <mergeCell ref="K64:P64"/>
    <mergeCell ref="B65:H65"/>
    <mergeCell ref="I65:J65"/>
    <mergeCell ref="K65:P65"/>
    <mergeCell ref="B62:H62"/>
    <mergeCell ref="I62:J62"/>
    <mergeCell ref="K62:P62"/>
    <mergeCell ref="B63:H63"/>
    <mergeCell ref="I63:J63"/>
    <mergeCell ref="K63:P63"/>
    <mergeCell ref="B60:H60"/>
    <mergeCell ref="I60:J60"/>
    <mergeCell ref="K60:P60"/>
    <mergeCell ref="B61:H61"/>
    <mergeCell ref="I61:J61"/>
    <mergeCell ref="K61:P61"/>
    <mergeCell ref="B58:H58"/>
    <mergeCell ref="I58:J58"/>
    <mergeCell ref="K58:P58"/>
    <mergeCell ref="B59:H59"/>
    <mergeCell ref="I59:J59"/>
    <mergeCell ref="K59:P59"/>
    <mergeCell ref="B56:H56"/>
    <mergeCell ref="I56:J56"/>
    <mergeCell ref="K56:P56"/>
    <mergeCell ref="B57:H57"/>
    <mergeCell ref="I57:J57"/>
    <mergeCell ref="K57:P57"/>
    <mergeCell ref="B54:H54"/>
    <mergeCell ref="I54:J54"/>
    <mergeCell ref="K54:P54"/>
    <mergeCell ref="B55:H55"/>
    <mergeCell ref="I55:J55"/>
    <mergeCell ref="K55:P55"/>
    <mergeCell ref="B52:H52"/>
    <mergeCell ref="I52:J52"/>
    <mergeCell ref="K52:P52"/>
    <mergeCell ref="B53:H53"/>
    <mergeCell ref="I53:J53"/>
    <mergeCell ref="K53:P53"/>
    <mergeCell ref="B50:H50"/>
    <mergeCell ref="I50:J50"/>
    <mergeCell ref="K50:P50"/>
    <mergeCell ref="B51:H51"/>
    <mergeCell ref="I51:J51"/>
    <mergeCell ref="K51:P51"/>
    <mergeCell ref="B48:H48"/>
    <mergeCell ref="I48:J48"/>
    <mergeCell ref="K48:P48"/>
    <mergeCell ref="B49:H49"/>
    <mergeCell ref="I49:J49"/>
    <mergeCell ref="K49:P49"/>
    <mergeCell ref="B46:H46"/>
    <mergeCell ref="I46:J46"/>
    <mergeCell ref="K46:P46"/>
    <mergeCell ref="B47:H47"/>
    <mergeCell ref="I47:J47"/>
    <mergeCell ref="K47:P47"/>
    <mergeCell ref="B44:H44"/>
    <mergeCell ref="I44:J44"/>
    <mergeCell ref="K44:P44"/>
    <mergeCell ref="B45:H45"/>
    <mergeCell ref="I45:J45"/>
    <mergeCell ref="K45:P45"/>
    <mergeCell ref="B42:H42"/>
    <mergeCell ref="I42:J42"/>
    <mergeCell ref="K42:P42"/>
    <mergeCell ref="B43:H43"/>
    <mergeCell ref="I43:J43"/>
    <mergeCell ref="K43:P43"/>
    <mergeCell ref="B40:H40"/>
    <mergeCell ref="I40:J40"/>
    <mergeCell ref="K40:P40"/>
    <mergeCell ref="B41:H41"/>
    <mergeCell ref="I41:J41"/>
    <mergeCell ref="K41:P41"/>
    <mergeCell ref="B38:H38"/>
    <mergeCell ref="I38:J38"/>
    <mergeCell ref="K38:P38"/>
    <mergeCell ref="B39:H39"/>
    <mergeCell ref="I39:J39"/>
    <mergeCell ref="K39:P39"/>
    <mergeCell ref="B36:H36"/>
    <mergeCell ref="I36:J36"/>
    <mergeCell ref="K36:P36"/>
    <mergeCell ref="B37:H37"/>
    <mergeCell ref="I37:J37"/>
    <mergeCell ref="K37:P37"/>
    <mergeCell ref="B34:H34"/>
    <mergeCell ref="I34:J34"/>
    <mergeCell ref="K34:P34"/>
    <mergeCell ref="B35:H35"/>
    <mergeCell ref="I35:J35"/>
    <mergeCell ref="K35:P35"/>
    <mergeCell ref="B32:H32"/>
    <mergeCell ref="I32:J32"/>
    <mergeCell ref="K32:P32"/>
    <mergeCell ref="B33:H33"/>
    <mergeCell ref="I33:J33"/>
    <mergeCell ref="K33:P33"/>
    <mergeCell ref="B30:H30"/>
    <mergeCell ref="I30:J30"/>
    <mergeCell ref="K30:P30"/>
    <mergeCell ref="B31:H31"/>
    <mergeCell ref="I31:J31"/>
    <mergeCell ref="K31:P31"/>
    <mergeCell ref="B28:H28"/>
    <mergeCell ref="I28:J28"/>
    <mergeCell ref="K28:P28"/>
    <mergeCell ref="B29:H29"/>
    <mergeCell ref="I29:J29"/>
    <mergeCell ref="K29:P29"/>
    <mergeCell ref="B26:H26"/>
    <mergeCell ref="I26:J26"/>
    <mergeCell ref="K26:P26"/>
    <mergeCell ref="B27:H27"/>
    <mergeCell ref="I27:J27"/>
    <mergeCell ref="K27:P27"/>
    <mergeCell ref="B24:H24"/>
    <mergeCell ref="I24:J24"/>
    <mergeCell ref="K24:P24"/>
    <mergeCell ref="B25:H25"/>
    <mergeCell ref="I25:J25"/>
    <mergeCell ref="K25:P25"/>
    <mergeCell ref="B22:H22"/>
    <mergeCell ref="I22:J22"/>
    <mergeCell ref="K22:P22"/>
    <mergeCell ref="B23:H23"/>
    <mergeCell ref="I23:J23"/>
    <mergeCell ref="K23:P23"/>
    <mergeCell ref="B20:H20"/>
    <mergeCell ref="I20:J20"/>
    <mergeCell ref="K20:P20"/>
    <mergeCell ref="B21:H21"/>
    <mergeCell ref="I21:J21"/>
    <mergeCell ref="K21:P21"/>
    <mergeCell ref="B18:H18"/>
    <mergeCell ref="I18:J18"/>
    <mergeCell ref="K18:P18"/>
    <mergeCell ref="B19:H19"/>
    <mergeCell ref="I19:J19"/>
    <mergeCell ref="K19:P19"/>
    <mergeCell ref="B16:H16"/>
    <mergeCell ref="I16:J16"/>
    <mergeCell ref="K16:P16"/>
    <mergeCell ref="B17:H17"/>
    <mergeCell ref="I17:J17"/>
    <mergeCell ref="K17:P17"/>
    <mergeCell ref="B14:H14"/>
    <mergeCell ref="I14:J14"/>
    <mergeCell ref="K14:P14"/>
    <mergeCell ref="B15:H15"/>
    <mergeCell ref="I15:J15"/>
    <mergeCell ref="K15:P15"/>
    <mergeCell ref="B12:H12"/>
    <mergeCell ref="I12:J12"/>
    <mergeCell ref="K12:P12"/>
    <mergeCell ref="B13:H13"/>
    <mergeCell ref="I13:J13"/>
    <mergeCell ref="K13:P13"/>
    <mergeCell ref="B10:H10"/>
    <mergeCell ref="I10:J10"/>
    <mergeCell ref="K10:P10"/>
    <mergeCell ref="B11:H11"/>
    <mergeCell ref="I11:J11"/>
    <mergeCell ref="K11:P11"/>
    <mergeCell ref="B8:H8"/>
    <mergeCell ref="I8:J8"/>
    <mergeCell ref="K8:P8"/>
    <mergeCell ref="B9:H9"/>
    <mergeCell ref="I9:J9"/>
    <mergeCell ref="K9:P9"/>
    <mergeCell ref="B5:C5"/>
    <mergeCell ref="D5:K6"/>
    <mergeCell ref="L5:M5"/>
    <mergeCell ref="N5:O6"/>
    <mergeCell ref="B6:C6"/>
    <mergeCell ref="L6:M6"/>
    <mergeCell ref="F2:M2"/>
    <mergeCell ref="E3:J3"/>
    <mergeCell ref="B4:F4"/>
    <mergeCell ref="G4:I4"/>
    <mergeCell ref="J4:M4"/>
    <mergeCell ref="N4:O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PageLayoutView="0" workbookViewId="0" topLeftCell="A1">
      <selection activeCell="B14" sqref="B14"/>
    </sheetView>
  </sheetViews>
  <sheetFormatPr defaultColWidth="0.42578125" defaultRowHeight="15"/>
  <cols>
    <col min="1" max="1" width="3.421875" style="133" customWidth="1"/>
    <col min="2" max="2" width="28.421875" style="133" customWidth="1"/>
    <col min="3" max="3" width="63.7109375" style="35" customWidth="1"/>
    <col min="4" max="4" width="18.7109375" style="151" customWidth="1"/>
    <col min="5" max="5" width="9.140625" style="35" customWidth="1"/>
    <col min="6" max="253" width="2.00390625" style="35" hidden="1" customWidth="1"/>
    <col min="254" max="255" width="0.9921875" style="35" hidden="1" customWidth="1"/>
    <col min="256" max="16384" width="0.42578125" style="35" customWidth="1"/>
  </cols>
  <sheetData>
    <row r="2" spans="2:4" ht="12">
      <c r="B2" s="228"/>
      <c r="C2" s="228"/>
      <c r="D2" s="228"/>
    </row>
    <row r="3" spans="2:4" ht="12">
      <c r="B3" s="228" t="s">
        <v>124</v>
      </c>
      <c r="C3" s="228"/>
      <c r="D3" s="228"/>
    </row>
    <row r="4" spans="2:4" ht="12">
      <c r="B4" s="228" t="s">
        <v>314</v>
      </c>
      <c r="C4" s="228"/>
      <c r="D4" s="228"/>
    </row>
    <row r="5" spans="2:4" ht="12">
      <c r="B5" s="228" t="s">
        <v>236</v>
      </c>
      <c r="C5" s="228"/>
      <c r="D5" s="228"/>
    </row>
    <row r="6" spans="2:4" ht="12">
      <c r="B6" s="228" t="s">
        <v>186</v>
      </c>
      <c r="C6" s="228"/>
      <c r="D6" s="228"/>
    </row>
    <row r="7" spans="1:4" ht="15" customHeight="1">
      <c r="A7" s="134"/>
      <c r="B7" s="267" t="s">
        <v>315</v>
      </c>
      <c r="C7" s="267"/>
      <c r="D7" s="267"/>
    </row>
    <row r="8" spans="2:4" ht="12">
      <c r="B8" s="267"/>
      <c r="C8" s="267"/>
      <c r="D8" s="267"/>
    </row>
    <row r="9" spans="2:4" ht="54" customHeight="1">
      <c r="B9" s="268"/>
      <c r="C9" s="268"/>
      <c r="D9" s="268"/>
    </row>
    <row r="10" spans="1:4" ht="15" customHeight="1">
      <c r="A10" s="135"/>
      <c r="B10" s="136" t="s">
        <v>316</v>
      </c>
      <c r="C10" s="137" t="s">
        <v>128</v>
      </c>
      <c r="D10" s="138" t="s">
        <v>317</v>
      </c>
    </row>
    <row r="11" spans="2:4" ht="12">
      <c r="B11" s="139"/>
      <c r="C11" s="140"/>
      <c r="D11" s="141"/>
    </row>
    <row r="12" spans="1:4" ht="26.25">
      <c r="A12" s="142"/>
      <c r="B12" s="143"/>
      <c r="C12" s="144" t="s">
        <v>318</v>
      </c>
      <c r="D12" s="145"/>
    </row>
    <row r="13" spans="1:4" ht="12">
      <c r="A13" s="142"/>
      <c r="B13" s="143"/>
      <c r="C13" s="133"/>
      <c r="D13" s="145"/>
    </row>
    <row r="14" spans="1:4" ht="12">
      <c r="A14" s="142"/>
      <c r="B14" s="143"/>
      <c r="C14" s="133"/>
      <c r="D14" s="145"/>
    </row>
    <row r="15" spans="1:4" ht="12">
      <c r="A15" s="142"/>
      <c r="B15" s="143"/>
      <c r="C15" s="133"/>
      <c r="D15" s="145"/>
    </row>
    <row r="16" spans="1:4" ht="12">
      <c r="A16" s="142"/>
      <c r="B16" s="143"/>
      <c r="C16" s="133"/>
      <c r="D16" s="145"/>
    </row>
    <row r="17" spans="1:4" ht="12.75" thickBot="1">
      <c r="A17" s="142"/>
      <c r="B17" s="143"/>
      <c r="C17" s="146"/>
      <c r="D17" s="147"/>
    </row>
    <row r="18" spans="1:4" ht="12.75" thickTop="1">
      <c r="A18" s="142"/>
      <c r="B18" s="148"/>
      <c r="C18" s="149" t="s">
        <v>242</v>
      </c>
      <c r="D18" s="150"/>
    </row>
    <row r="19" ht="12">
      <c r="A19" s="142"/>
    </row>
    <row r="20" spans="2:3" ht="12">
      <c r="B20" s="152" t="s">
        <v>234</v>
      </c>
      <c r="C20" s="70"/>
    </row>
    <row r="23" spans="2:3" ht="12">
      <c r="B23" s="152"/>
      <c r="C23" s="72"/>
    </row>
    <row r="24" spans="2:3" ht="12">
      <c r="B24" s="152"/>
      <c r="C24" s="74"/>
    </row>
    <row r="25" spans="2:3" ht="12">
      <c r="B25" s="153"/>
      <c r="C25" s="76"/>
    </row>
    <row r="26" spans="2:5" ht="12" customHeight="1">
      <c r="B26" s="76"/>
      <c r="C26" s="77"/>
      <c r="D26" s="265"/>
      <c r="E26" s="265"/>
    </row>
    <row r="27" spans="2:5" ht="12">
      <c r="B27" s="80"/>
      <c r="C27" s="81"/>
      <c r="D27" s="266"/>
      <c r="E27" s="266"/>
    </row>
    <row r="28" ht="12">
      <c r="D28" s="133"/>
    </row>
  </sheetData>
  <sheetProtection/>
  <mergeCells count="8">
    <mergeCell ref="D26:E26"/>
    <mergeCell ref="D27:E27"/>
    <mergeCell ref="B2:D2"/>
    <mergeCell ref="B3:D3"/>
    <mergeCell ref="B4:D4"/>
    <mergeCell ref="B5:D5"/>
    <mergeCell ref="B6:D6"/>
    <mergeCell ref="B7:D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zoomScalePageLayoutView="0" workbookViewId="0" topLeftCell="A1">
      <selection activeCell="D21" sqref="D21"/>
    </sheetView>
  </sheetViews>
  <sheetFormatPr defaultColWidth="0" defaultRowHeight="15" customHeight="1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82"/>
      <c r="C1" s="154"/>
      <c r="D1" s="269"/>
      <c r="E1" s="269"/>
      <c r="F1" s="269"/>
      <c r="G1" s="270"/>
      <c r="H1" s="270"/>
      <c r="I1" s="270"/>
      <c r="J1" s="155"/>
      <c r="K1" s="270"/>
      <c r="L1" s="270"/>
      <c r="M1" s="82"/>
      <c r="N1" s="82"/>
    </row>
    <row r="2" spans="2:14" ht="15">
      <c r="B2" s="82"/>
      <c r="C2" s="83"/>
      <c r="D2" s="239" t="s">
        <v>124</v>
      </c>
      <c r="E2" s="239"/>
      <c r="F2" s="239"/>
      <c r="G2" s="239"/>
      <c r="H2" s="239"/>
      <c r="I2" s="83"/>
      <c r="J2" s="83"/>
      <c r="K2" s="82"/>
      <c r="L2" s="82"/>
      <c r="M2" s="82"/>
      <c r="N2" s="82"/>
    </row>
    <row r="3" spans="2:14" ht="15">
      <c r="B3" s="82"/>
      <c r="C3" s="83"/>
      <c r="D3" s="239" t="s">
        <v>319</v>
      </c>
      <c r="E3" s="239"/>
      <c r="F3" s="239"/>
      <c r="G3" s="239"/>
      <c r="H3" s="239"/>
      <c r="I3" s="83"/>
      <c r="J3" s="83"/>
      <c r="K3" s="82"/>
      <c r="L3" s="82"/>
      <c r="M3" s="82"/>
      <c r="N3" s="82"/>
    </row>
    <row r="4" spans="2:14" ht="15">
      <c r="B4" s="82"/>
      <c r="C4" s="83"/>
      <c r="D4" s="239" t="s">
        <v>236</v>
      </c>
      <c r="E4" s="239"/>
      <c r="F4" s="239"/>
      <c r="G4" s="239"/>
      <c r="H4" s="239"/>
      <c r="I4" s="83"/>
      <c r="J4" s="83"/>
      <c r="K4" s="82"/>
      <c r="L4" s="82"/>
      <c r="M4" s="82"/>
      <c r="N4" s="82"/>
    </row>
    <row r="5" spans="2:14" ht="15">
      <c r="B5" s="84"/>
      <c r="C5" s="85"/>
      <c r="D5" s="239" t="s">
        <v>186</v>
      </c>
      <c r="E5" s="239"/>
      <c r="F5" s="239"/>
      <c r="G5" s="239"/>
      <c r="H5" s="239"/>
      <c r="I5" s="156"/>
      <c r="J5" s="86"/>
      <c r="K5" s="86"/>
      <c r="L5" s="86"/>
      <c r="M5" s="86"/>
      <c r="N5" s="86"/>
    </row>
    <row r="6" spans="2:14" ht="8.25" customHeight="1">
      <c r="B6" s="271"/>
      <c r="C6" s="271"/>
      <c r="D6" s="271"/>
      <c r="E6" s="271"/>
      <c r="F6" s="271"/>
      <c r="G6" s="271"/>
      <c r="H6" s="271"/>
      <c r="I6" s="271"/>
      <c r="J6" s="271"/>
      <c r="K6" s="82"/>
      <c r="L6" s="82"/>
      <c r="M6" s="82"/>
      <c r="N6" s="82"/>
    </row>
    <row r="7" spans="2:14" ht="15">
      <c r="B7" s="157"/>
      <c r="C7" s="272" t="s">
        <v>128</v>
      </c>
      <c r="D7" s="272"/>
      <c r="E7" s="158" t="s">
        <v>320</v>
      </c>
      <c r="F7" s="158" t="s">
        <v>321</v>
      </c>
      <c r="G7" s="159" t="s">
        <v>322</v>
      </c>
      <c r="H7" s="159" t="s">
        <v>323</v>
      </c>
      <c r="I7" s="159" t="s">
        <v>324</v>
      </c>
      <c r="J7" s="160"/>
      <c r="K7" s="161"/>
      <c r="L7" s="161"/>
      <c r="M7" s="161"/>
      <c r="N7" s="161"/>
    </row>
    <row r="8" spans="2:14" ht="15">
      <c r="B8" s="162"/>
      <c r="C8" s="273"/>
      <c r="D8" s="273"/>
      <c r="E8" s="163">
        <v>1</v>
      </c>
      <c r="F8" s="163">
        <v>2</v>
      </c>
      <c r="G8" s="164">
        <v>3</v>
      </c>
      <c r="H8" s="164" t="s">
        <v>325</v>
      </c>
      <c r="I8" s="164" t="s">
        <v>326</v>
      </c>
      <c r="J8" s="165"/>
      <c r="K8" s="161"/>
      <c r="L8" s="161"/>
      <c r="M8" s="161"/>
      <c r="N8" s="161"/>
    </row>
    <row r="9" spans="2:14" ht="6" customHeight="1">
      <c r="B9" s="274"/>
      <c r="C9" s="271"/>
      <c r="D9" s="271"/>
      <c r="E9" s="271"/>
      <c r="F9" s="271"/>
      <c r="G9" s="271"/>
      <c r="H9" s="271"/>
      <c r="I9" s="271"/>
      <c r="J9" s="275"/>
      <c r="K9" s="82"/>
      <c r="L9" s="82"/>
      <c r="M9" s="82"/>
      <c r="N9" s="82"/>
    </row>
    <row r="10" spans="2:14" ht="15">
      <c r="B10" s="101"/>
      <c r="C10" s="276" t="s">
        <v>327</v>
      </c>
      <c r="D10" s="276"/>
      <c r="E10" s="166"/>
      <c r="F10" s="166"/>
      <c r="G10" s="166"/>
      <c r="H10" s="166"/>
      <c r="I10" s="166"/>
      <c r="J10" s="167"/>
      <c r="K10" s="82"/>
      <c r="L10" s="82"/>
      <c r="M10" s="82"/>
      <c r="N10" s="82"/>
    </row>
    <row r="11" spans="2:14" ht="15">
      <c r="B11" s="101"/>
      <c r="C11" s="168"/>
      <c r="D11" s="168"/>
      <c r="E11" s="166"/>
      <c r="F11" s="166"/>
      <c r="G11" s="166"/>
      <c r="H11" s="166"/>
      <c r="I11" s="166"/>
      <c r="J11" s="167"/>
      <c r="K11" s="82"/>
      <c r="L11" s="82"/>
      <c r="M11" s="82"/>
      <c r="N11" s="82"/>
    </row>
    <row r="12" spans="2:14" ht="15">
      <c r="B12" s="169"/>
      <c r="C12" s="277" t="s">
        <v>5</v>
      </c>
      <c r="D12" s="277"/>
      <c r="E12" s="170">
        <f>SUM(E14:E20)</f>
        <v>414056893.41</v>
      </c>
      <c r="F12" s="170">
        <f>SUM(F14:F20)</f>
        <v>5420375243.65</v>
      </c>
      <c r="G12" s="170">
        <f>SUM(G14:G20)</f>
        <v>5306537459.3</v>
      </c>
      <c r="H12" s="170">
        <f>SUM(H14:H20)</f>
        <v>527894677.7600001</v>
      </c>
      <c r="I12" s="170">
        <f>SUM(I14:I20)</f>
        <v>113837784.35000013</v>
      </c>
      <c r="J12" s="171"/>
      <c r="K12" s="82"/>
      <c r="L12" s="82"/>
      <c r="M12" s="82"/>
      <c r="N12" s="82"/>
    </row>
    <row r="13" spans="2:15" ht="15">
      <c r="B13" s="92"/>
      <c r="C13" s="154"/>
      <c r="D13" s="154"/>
      <c r="E13" s="172"/>
      <c r="F13" s="172"/>
      <c r="G13" s="172"/>
      <c r="H13" s="172"/>
      <c r="I13" s="172"/>
      <c r="J13" s="173"/>
      <c r="K13" s="82"/>
      <c r="L13" s="82"/>
      <c r="M13" s="82"/>
      <c r="N13" s="82"/>
      <c r="O13" s="82"/>
    </row>
    <row r="14" spans="2:15" ht="15">
      <c r="B14" s="92"/>
      <c r="C14" s="278" t="s">
        <v>328</v>
      </c>
      <c r="D14" s="278"/>
      <c r="E14" s="174">
        <v>168578376.7</v>
      </c>
      <c r="F14" s="174">
        <v>3942143251.28</v>
      </c>
      <c r="G14" s="174">
        <v>3828023820.91</v>
      </c>
      <c r="H14" s="175">
        <f>E14+F14-G14</f>
        <v>282697807.0700002</v>
      </c>
      <c r="I14" s="175">
        <f>H14-E14</f>
        <v>114119430.37000018</v>
      </c>
      <c r="J14" s="173"/>
      <c r="K14" s="82"/>
      <c r="L14" s="82"/>
      <c r="M14" s="82"/>
      <c r="N14" s="82"/>
      <c r="O14" s="82"/>
    </row>
    <row r="15" spans="2:15" ht="15">
      <c r="B15" s="92"/>
      <c r="C15" s="278" t="s">
        <v>329</v>
      </c>
      <c r="D15" s="278"/>
      <c r="E15" s="174">
        <v>242903810.15</v>
      </c>
      <c r="F15" s="174">
        <v>1441285938.12</v>
      </c>
      <c r="G15" s="174">
        <v>1441510431.96</v>
      </c>
      <c r="H15" s="175">
        <f aca="true" t="shared" si="0" ref="H15:H20">E15+F15-G15</f>
        <v>242679316.30999994</v>
      </c>
      <c r="I15" s="175">
        <f aca="true" t="shared" si="1" ref="I15:I20">H15-E15</f>
        <v>-224493.84000006318</v>
      </c>
      <c r="J15" s="173"/>
      <c r="K15" s="82"/>
      <c r="L15" s="82"/>
      <c r="M15" s="82"/>
      <c r="N15" s="82"/>
      <c r="O15" s="82"/>
    </row>
    <row r="16" spans="2:15" ht="15">
      <c r="B16" s="92"/>
      <c r="C16" s="278" t="s">
        <v>330</v>
      </c>
      <c r="D16" s="278"/>
      <c r="E16" s="174">
        <v>2574706.56</v>
      </c>
      <c r="F16" s="174">
        <v>36946054.25</v>
      </c>
      <c r="G16" s="174">
        <v>37003206.43</v>
      </c>
      <c r="H16" s="175">
        <f t="shared" si="0"/>
        <v>2517554.3800000027</v>
      </c>
      <c r="I16" s="175">
        <f t="shared" si="1"/>
        <v>-57152.179999997374</v>
      </c>
      <c r="J16" s="173"/>
      <c r="K16" s="82"/>
      <c r="L16" s="82"/>
      <c r="M16" s="82"/>
      <c r="N16" s="82"/>
      <c r="O16" s="82"/>
    </row>
    <row r="17" spans="2:15" ht="15">
      <c r="B17" s="92"/>
      <c r="C17" s="278" t="s">
        <v>331</v>
      </c>
      <c r="D17" s="278"/>
      <c r="E17" s="174">
        <v>0</v>
      </c>
      <c r="F17" s="174">
        <v>0</v>
      </c>
      <c r="G17" s="174">
        <v>0</v>
      </c>
      <c r="H17" s="175">
        <f t="shared" si="0"/>
        <v>0</v>
      </c>
      <c r="I17" s="175">
        <f t="shared" si="1"/>
        <v>0</v>
      </c>
      <c r="J17" s="173"/>
      <c r="K17" s="82"/>
      <c r="L17" s="82"/>
      <c r="M17" s="82"/>
      <c r="N17" s="82"/>
      <c r="O17" s="82" t="s">
        <v>258</v>
      </c>
    </row>
    <row r="18" spans="2:15" ht="15">
      <c r="B18" s="92"/>
      <c r="C18" s="278" t="s">
        <v>332</v>
      </c>
      <c r="D18" s="278"/>
      <c r="E18" s="174">
        <v>0</v>
      </c>
      <c r="F18" s="174">
        <v>0</v>
      </c>
      <c r="G18" s="174">
        <v>0</v>
      </c>
      <c r="H18" s="175">
        <f t="shared" si="0"/>
        <v>0</v>
      </c>
      <c r="I18" s="175">
        <f t="shared" si="1"/>
        <v>0</v>
      </c>
      <c r="J18" s="173"/>
      <c r="K18" s="82"/>
      <c r="L18" s="82"/>
      <c r="M18" s="82"/>
      <c r="N18" s="82"/>
      <c r="O18" s="82"/>
    </row>
    <row r="19" spans="2:15" ht="15">
      <c r="B19" s="92"/>
      <c r="C19" s="278" t="s">
        <v>333</v>
      </c>
      <c r="D19" s="278"/>
      <c r="E19" s="174">
        <v>0</v>
      </c>
      <c r="F19" s="174">
        <v>0</v>
      </c>
      <c r="G19" s="174">
        <v>0</v>
      </c>
      <c r="H19" s="175">
        <f t="shared" si="0"/>
        <v>0</v>
      </c>
      <c r="I19" s="175">
        <f t="shared" si="1"/>
        <v>0</v>
      </c>
      <c r="J19" s="173"/>
      <c r="K19" s="82"/>
      <c r="L19" s="82"/>
      <c r="M19" s="82" t="s">
        <v>258</v>
      </c>
      <c r="N19" s="82"/>
      <c r="O19" s="82"/>
    </row>
    <row r="20" spans="2:10" ht="15">
      <c r="B20" s="92"/>
      <c r="C20" s="278" t="s">
        <v>334</v>
      </c>
      <c r="D20" s="278"/>
      <c r="E20" s="174">
        <v>0</v>
      </c>
      <c r="F20" s="174">
        <v>0</v>
      </c>
      <c r="G20" s="174">
        <v>0</v>
      </c>
      <c r="H20" s="175">
        <f t="shared" si="0"/>
        <v>0</v>
      </c>
      <c r="I20" s="175">
        <f t="shared" si="1"/>
        <v>0</v>
      </c>
      <c r="J20" s="173"/>
    </row>
    <row r="21" spans="2:10" ht="15">
      <c r="B21" s="92"/>
      <c r="C21" s="176"/>
      <c r="D21" s="176"/>
      <c r="E21" s="177"/>
      <c r="F21" s="177"/>
      <c r="G21" s="177"/>
      <c r="H21" s="177"/>
      <c r="I21" s="177"/>
      <c r="J21" s="173"/>
    </row>
    <row r="22" spans="2:10" ht="15">
      <c r="B22" s="169"/>
      <c r="C22" s="277" t="s">
        <v>83</v>
      </c>
      <c r="D22" s="277"/>
      <c r="E22" s="170">
        <f>SUM(E24:E32)</f>
        <v>5574127057.379999</v>
      </c>
      <c r="F22" s="170">
        <f>SUM(F24:F32)</f>
        <v>110497647.33</v>
      </c>
      <c r="G22" s="170">
        <f>SUM(G24:G32)</f>
        <v>1906497.01</v>
      </c>
      <c r="H22" s="170">
        <f>SUM(H24:H32)</f>
        <v>5682718207.7</v>
      </c>
      <c r="I22" s="170">
        <f>SUM(I24:I32)</f>
        <v>108591150.32000023</v>
      </c>
      <c r="J22" s="171"/>
    </row>
    <row r="23" spans="2:10" ht="15">
      <c r="B23" s="92"/>
      <c r="C23" s="154"/>
      <c r="D23" s="176"/>
      <c r="E23" s="172"/>
      <c r="F23" s="172"/>
      <c r="G23" s="172"/>
      <c r="H23" s="172"/>
      <c r="I23" s="172"/>
      <c r="J23" s="173"/>
    </row>
    <row r="24" spans="2:10" ht="15">
      <c r="B24" s="92"/>
      <c r="C24" s="278" t="s">
        <v>335</v>
      </c>
      <c r="D24" s="278"/>
      <c r="E24" s="174">
        <v>0</v>
      </c>
      <c r="F24" s="174">
        <v>0</v>
      </c>
      <c r="G24" s="174">
        <v>0</v>
      </c>
      <c r="H24" s="175">
        <f>E24+F24-G24</f>
        <v>0</v>
      </c>
      <c r="I24" s="175">
        <f>H24-E24</f>
        <v>0</v>
      </c>
      <c r="J24" s="173"/>
    </row>
    <row r="25" spans="2:10" ht="15">
      <c r="B25" s="92"/>
      <c r="C25" s="278" t="s">
        <v>336</v>
      </c>
      <c r="D25" s="278"/>
      <c r="E25" s="174">
        <v>264704.67</v>
      </c>
      <c r="F25" s="174">
        <v>300000</v>
      </c>
      <c r="G25" s="174">
        <v>287500</v>
      </c>
      <c r="H25" s="175">
        <f aca="true" t="shared" si="2" ref="H25:H32">E25+F25-G25</f>
        <v>277204.6699999999</v>
      </c>
      <c r="I25" s="175">
        <f aca="true" t="shared" si="3" ref="I25:I31">H25-E25</f>
        <v>12499.999999999942</v>
      </c>
      <c r="J25" s="173"/>
    </row>
    <row r="26" spans="2:10" ht="15">
      <c r="B26" s="92"/>
      <c r="C26" s="278" t="s">
        <v>218</v>
      </c>
      <c r="D26" s="278"/>
      <c r="E26" s="174">
        <v>5223650544.11</v>
      </c>
      <c r="F26" s="174">
        <v>96089324.52</v>
      </c>
      <c r="G26" s="174">
        <v>1618997.01</v>
      </c>
      <c r="H26" s="175">
        <f t="shared" si="2"/>
        <v>5318120871.62</v>
      </c>
      <c r="I26" s="175">
        <f t="shared" si="3"/>
        <v>94470327.51000023</v>
      </c>
      <c r="J26" s="173"/>
    </row>
    <row r="27" spans="2:10" ht="15">
      <c r="B27" s="92"/>
      <c r="C27" s="278" t="s">
        <v>337</v>
      </c>
      <c r="D27" s="278"/>
      <c r="E27" s="174">
        <v>312477138.24</v>
      </c>
      <c r="F27" s="174">
        <v>13818322.81</v>
      </c>
      <c r="G27" s="174">
        <v>0</v>
      </c>
      <c r="H27" s="175">
        <f t="shared" si="2"/>
        <v>326295461.05</v>
      </c>
      <c r="I27" s="175">
        <f t="shared" si="3"/>
        <v>13818322.810000002</v>
      </c>
      <c r="J27" s="173"/>
    </row>
    <row r="28" spans="2:10" ht="15">
      <c r="B28" s="92"/>
      <c r="C28" s="278" t="s">
        <v>338</v>
      </c>
      <c r="D28" s="278"/>
      <c r="E28" s="174">
        <v>9609718.16</v>
      </c>
      <c r="F28" s="174">
        <v>290000</v>
      </c>
      <c r="G28" s="174">
        <v>0</v>
      </c>
      <c r="H28" s="175">
        <f t="shared" si="2"/>
        <v>9899718.16</v>
      </c>
      <c r="I28" s="175">
        <f t="shared" si="3"/>
        <v>290000</v>
      </c>
      <c r="J28" s="173"/>
    </row>
    <row r="29" spans="2:10" ht="15">
      <c r="B29" s="92"/>
      <c r="C29" s="278" t="s">
        <v>339</v>
      </c>
      <c r="D29" s="278"/>
      <c r="E29" s="174">
        <v>0</v>
      </c>
      <c r="F29" s="174">
        <v>0</v>
      </c>
      <c r="G29" s="174">
        <v>0</v>
      </c>
      <c r="H29" s="175">
        <f t="shared" si="2"/>
        <v>0</v>
      </c>
      <c r="I29" s="175">
        <f t="shared" si="3"/>
        <v>0</v>
      </c>
      <c r="J29" s="173"/>
    </row>
    <row r="30" spans="2:10" ht="15">
      <c r="B30" s="92"/>
      <c r="C30" s="278" t="s">
        <v>340</v>
      </c>
      <c r="D30" s="278"/>
      <c r="E30" s="174">
        <v>28124952.2</v>
      </c>
      <c r="F30" s="174">
        <v>0</v>
      </c>
      <c r="G30" s="174">
        <v>0</v>
      </c>
      <c r="H30" s="175">
        <f t="shared" si="2"/>
        <v>28124952.2</v>
      </c>
      <c r="I30" s="175">
        <f t="shared" si="3"/>
        <v>0</v>
      </c>
      <c r="J30" s="173"/>
    </row>
    <row r="31" spans="2:10" ht="15">
      <c r="B31" s="92"/>
      <c r="C31" s="278" t="s">
        <v>341</v>
      </c>
      <c r="D31" s="278"/>
      <c r="E31" s="174">
        <v>0</v>
      </c>
      <c r="F31" s="174">
        <v>0</v>
      </c>
      <c r="G31" s="174">
        <v>0</v>
      </c>
      <c r="H31" s="175">
        <f t="shared" si="2"/>
        <v>0</v>
      </c>
      <c r="I31" s="175">
        <f t="shared" si="3"/>
        <v>0</v>
      </c>
      <c r="J31" s="173"/>
    </row>
    <row r="32" spans="2:10" ht="15">
      <c r="B32" s="92"/>
      <c r="C32" s="278" t="s">
        <v>342</v>
      </c>
      <c r="D32" s="278"/>
      <c r="E32" s="174">
        <v>0</v>
      </c>
      <c r="F32" s="174">
        <v>0</v>
      </c>
      <c r="G32" s="174">
        <v>0</v>
      </c>
      <c r="H32" s="175">
        <f t="shared" si="2"/>
        <v>0</v>
      </c>
      <c r="I32" s="175">
        <f>H32-E32</f>
        <v>0</v>
      </c>
      <c r="J32" s="173"/>
    </row>
    <row r="33" spans="2:10" ht="15">
      <c r="B33" s="92"/>
      <c r="C33" s="176"/>
      <c r="D33" s="176"/>
      <c r="E33" s="177"/>
      <c r="F33" s="172"/>
      <c r="G33" s="172"/>
      <c r="H33" s="172"/>
      <c r="I33" s="172"/>
      <c r="J33" s="173"/>
    </row>
    <row r="34" spans="2:10" ht="15">
      <c r="B34" s="101"/>
      <c r="C34" s="276" t="s">
        <v>343</v>
      </c>
      <c r="D34" s="276"/>
      <c r="E34" s="170">
        <f>E12+E22</f>
        <v>5988183950.789999</v>
      </c>
      <c r="F34" s="170">
        <f>F12+F22</f>
        <v>5530872890.98</v>
      </c>
      <c r="G34" s="170">
        <f>G12+G22</f>
        <v>5308443956.31</v>
      </c>
      <c r="H34" s="170">
        <f>H12+H22</f>
        <v>6210612885.46</v>
      </c>
      <c r="I34" s="170">
        <f>I12+I22</f>
        <v>222428934.67000037</v>
      </c>
      <c r="J34" s="167"/>
    </row>
    <row r="35" spans="2:10" ht="15">
      <c r="B35" s="279"/>
      <c r="C35" s="280"/>
      <c r="D35" s="280"/>
      <c r="E35" s="280"/>
      <c r="F35" s="280"/>
      <c r="G35" s="280"/>
      <c r="H35" s="280"/>
      <c r="I35" s="280"/>
      <c r="J35" s="281"/>
    </row>
    <row r="36" spans="2:10" ht="15">
      <c r="B36" s="82"/>
      <c r="C36" s="178"/>
      <c r="D36" s="179"/>
      <c r="F36" s="82"/>
      <c r="G36" s="82"/>
      <c r="H36" s="82"/>
      <c r="I36" s="82"/>
      <c r="J36" s="82"/>
    </row>
    <row r="37" spans="2:18" ht="15">
      <c r="B37" s="82"/>
      <c r="C37" s="282" t="s">
        <v>234</v>
      </c>
      <c r="D37" s="282"/>
      <c r="E37" s="282"/>
      <c r="F37" s="282"/>
      <c r="G37" s="282"/>
      <c r="H37" s="282"/>
      <c r="I37" s="282"/>
      <c r="J37" s="118"/>
      <c r="K37" s="118"/>
      <c r="L37" s="82"/>
      <c r="M37" s="82"/>
      <c r="N37" s="82"/>
      <c r="O37" s="82"/>
      <c r="P37" s="82"/>
      <c r="Q37" s="82"/>
      <c r="R37" s="82"/>
    </row>
    <row r="38" spans="2:18" ht="15">
      <c r="B38" s="82"/>
      <c r="C38" s="118"/>
      <c r="D38" s="119"/>
      <c r="E38" s="120"/>
      <c r="F38" s="120"/>
      <c r="G38" s="82"/>
      <c r="H38" s="121"/>
      <c r="I38" s="119"/>
      <c r="J38" s="120"/>
      <c r="K38" s="120"/>
      <c r="L38" s="82"/>
      <c r="M38" s="82"/>
      <c r="N38" s="82"/>
      <c r="O38" s="82"/>
      <c r="P38" s="82"/>
      <c r="Q38" s="82"/>
      <c r="R38" s="82"/>
    </row>
    <row r="39" spans="2:18" ht="15">
      <c r="B39" s="82"/>
      <c r="C39" s="283"/>
      <c r="D39" s="283"/>
      <c r="E39" s="120"/>
      <c r="F39" s="284"/>
      <c r="G39" s="284"/>
      <c r="H39" s="284"/>
      <c r="I39" s="284"/>
      <c r="J39" s="120"/>
      <c r="K39" s="120"/>
      <c r="L39" s="82"/>
      <c r="M39" s="82"/>
      <c r="N39" s="82"/>
      <c r="O39" s="82"/>
      <c r="P39" s="82"/>
      <c r="Q39" s="82"/>
      <c r="R39" s="82"/>
    </row>
    <row r="40" spans="2:18" ht="15" customHeight="1">
      <c r="B40" s="82"/>
      <c r="C40" s="123"/>
      <c r="D40" s="123"/>
      <c r="E40" s="82"/>
      <c r="F40" s="123"/>
      <c r="G40" s="123"/>
      <c r="H40" s="123"/>
      <c r="I40" s="123"/>
      <c r="J40" s="95"/>
      <c r="K40" s="82"/>
      <c r="Q40" s="82"/>
      <c r="R40" s="82"/>
    </row>
    <row r="41" spans="2:18" ht="15" customHeight="1">
      <c r="B41" s="82"/>
      <c r="C41" s="125"/>
      <c r="D41" s="125"/>
      <c r="E41" s="180"/>
      <c r="F41" s="125"/>
      <c r="G41" s="125"/>
      <c r="H41" s="125"/>
      <c r="I41" s="125"/>
      <c r="J41" s="95"/>
      <c r="K41" s="82"/>
      <c r="Q41" s="82"/>
      <c r="R41" s="82"/>
    </row>
    <row r="42" spans="3:8" ht="30" customHeight="1">
      <c r="C42" s="82"/>
      <c r="D42" s="82"/>
      <c r="E42" s="181"/>
      <c r="F42" s="82"/>
      <c r="G42" s="82"/>
      <c r="H42" s="82"/>
    </row>
    <row r="43" spans="3:8" ht="15" hidden="1">
      <c r="C43" s="82"/>
      <c r="D43" s="82"/>
      <c r="E43" s="181"/>
      <c r="F43" s="82"/>
      <c r="G43" s="82"/>
      <c r="H43" s="82"/>
    </row>
    <row r="44" ht="15"/>
    <row r="45" ht="15"/>
    <row r="46" ht="15"/>
    <row r="47" ht="15"/>
  </sheetData>
  <sheetProtection/>
  <mergeCells count="34">
    <mergeCell ref="B35:J35"/>
    <mergeCell ref="C37:I37"/>
    <mergeCell ref="C39:D39"/>
    <mergeCell ref="F39:I39"/>
    <mergeCell ref="C28:D28"/>
    <mergeCell ref="C29:D29"/>
    <mergeCell ref="C30:D30"/>
    <mergeCell ref="C31:D31"/>
    <mergeCell ref="C32:D32"/>
    <mergeCell ref="C34:D34"/>
    <mergeCell ref="C20:D20"/>
    <mergeCell ref="C22:D22"/>
    <mergeCell ref="C24:D2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D5:H5"/>
    <mergeCell ref="B6:J6"/>
    <mergeCell ref="C7:D8"/>
    <mergeCell ref="B9:J9"/>
    <mergeCell ref="C10:D10"/>
    <mergeCell ref="C12:D12"/>
    <mergeCell ref="D1:F1"/>
    <mergeCell ref="G1:I1"/>
    <mergeCell ref="K1:L1"/>
    <mergeCell ref="D2:H2"/>
    <mergeCell ref="D3:H3"/>
    <mergeCell ref="D4:H4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8" sqref="B18"/>
    </sheetView>
  </sheetViews>
  <sheetFormatPr defaultColWidth="11.421875" defaultRowHeight="15"/>
  <cols>
    <col min="1" max="1" width="5.00390625" style="182" customWidth="1"/>
    <col min="2" max="2" width="43.00390625" style="182" customWidth="1"/>
    <col min="3" max="3" width="12.8515625" style="182" customWidth="1"/>
    <col min="4" max="4" width="13.28125" style="182" customWidth="1"/>
    <col min="5" max="5" width="15.00390625" style="182" customWidth="1"/>
    <col min="6" max="6" width="16.57421875" style="182" customWidth="1"/>
    <col min="7" max="7" width="14.28125" style="182" customWidth="1"/>
    <col min="8" max="8" width="14.00390625" style="182" customWidth="1"/>
    <col min="9" max="9" width="15.00390625" style="182" customWidth="1"/>
    <col min="10" max="10" width="11.421875" style="182" customWidth="1"/>
    <col min="11" max="11" width="14.8515625" style="182" bestFit="1" customWidth="1"/>
    <col min="12" max="16384" width="11.421875" style="182" customWidth="1"/>
  </cols>
  <sheetData>
    <row r="1" ht="13.5" thickBot="1"/>
    <row r="2" spans="2:9" ht="12.75">
      <c r="B2" s="285" t="s">
        <v>120</v>
      </c>
      <c r="C2" s="286"/>
      <c r="D2" s="286"/>
      <c r="E2" s="286"/>
      <c r="F2" s="286"/>
      <c r="G2" s="286"/>
      <c r="H2" s="286"/>
      <c r="I2" s="287"/>
    </row>
    <row r="3" spans="2:9" ht="12.75">
      <c r="B3" s="288" t="s">
        <v>344</v>
      </c>
      <c r="C3" s="289"/>
      <c r="D3" s="289"/>
      <c r="E3" s="289"/>
      <c r="F3" s="289"/>
      <c r="G3" s="289"/>
      <c r="H3" s="289"/>
      <c r="I3" s="290"/>
    </row>
    <row r="4" spans="2:9" ht="12.75">
      <c r="B4" s="288" t="s">
        <v>345</v>
      </c>
      <c r="C4" s="289"/>
      <c r="D4" s="289"/>
      <c r="E4" s="289"/>
      <c r="F4" s="289"/>
      <c r="G4" s="289"/>
      <c r="H4" s="289"/>
      <c r="I4" s="290"/>
    </row>
    <row r="5" spans="2:9" ht="13.5" thickBot="1">
      <c r="B5" s="291" t="s">
        <v>1</v>
      </c>
      <c r="C5" s="292"/>
      <c r="D5" s="292"/>
      <c r="E5" s="292"/>
      <c r="F5" s="292"/>
      <c r="G5" s="292"/>
      <c r="H5" s="292"/>
      <c r="I5" s="293"/>
    </row>
    <row r="6" spans="2:9" ht="76.5">
      <c r="B6" s="204" t="s">
        <v>346</v>
      </c>
      <c r="C6" s="204" t="s">
        <v>347</v>
      </c>
      <c r="D6" s="204" t="s">
        <v>348</v>
      </c>
      <c r="E6" s="204" t="s">
        <v>349</v>
      </c>
      <c r="F6" s="204" t="s">
        <v>350</v>
      </c>
      <c r="G6" s="204" t="s">
        <v>351</v>
      </c>
      <c r="H6" s="204" t="s">
        <v>352</v>
      </c>
      <c r="I6" s="204" t="s">
        <v>353</v>
      </c>
    </row>
    <row r="7" spans="2:9" ht="13.5" thickBot="1">
      <c r="B7" s="183" t="s">
        <v>354</v>
      </c>
      <c r="C7" s="183" t="s">
        <v>355</v>
      </c>
      <c r="D7" s="183" t="s">
        <v>356</v>
      </c>
      <c r="E7" s="183" t="s">
        <v>357</v>
      </c>
      <c r="F7" s="183" t="s">
        <v>358</v>
      </c>
      <c r="G7" s="183" t="s">
        <v>359</v>
      </c>
      <c r="H7" s="183" t="s">
        <v>360</v>
      </c>
      <c r="I7" s="183" t="s">
        <v>361</v>
      </c>
    </row>
    <row r="8" spans="2:11" ht="12.75" customHeight="1">
      <c r="B8" s="184" t="s">
        <v>362</v>
      </c>
      <c r="C8" s="185">
        <f aca="true" t="shared" si="0" ref="C8:I8">C9+C13</f>
        <v>405375933.86</v>
      </c>
      <c r="D8" s="185">
        <f t="shared" si="0"/>
        <v>146500000</v>
      </c>
      <c r="E8" s="185">
        <f t="shared" si="0"/>
        <v>41691729.41</v>
      </c>
      <c r="F8" s="185">
        <f t="shared" si="0"/>
        <v>0</v>
      </c>
      <c r="G8" s="185">
        <f t="shared" si="0"/>
        <v>510184204.45</v>
      </c>
      <c r="H8" s="185">
        <f t="shared" si="0"/>
        <v>26643756.83</v>
      </c>
      <c r="I8" s="185">
        <f t="shared" si="0"/>
        <v>0</v>
      </c>
      <c r="K8" s="205"/>
    </row>
    <row r="9" spans="2:9" ht="12.75" customHeight="1">
      <c r="B9" s="184" t="s">
        <v>363</v>
      </c>
      <c r="C9" s="185">
        <f aca="true" t="shared" si="1" ref="C9:I9">SUM(C10:C12)</f>
        <v>0</v>
      </c>
      <c r="D9" s="185">
        <f t="shared" si="1"/>
        <v>146500000</v>
      </c>
      <c r="E9" s="185">
        <f t="shared" si="1"/>
        <v>35000000</v>
      </c>
      <c r="F9" s="185">
        <f t="shared" si="1"/>
        <v>0</v>
      </c>
      <c r="G9" s="185">
        <f t="shared" si="1"/>
        <v>111500000</v>
      </c>
      <c r="H9" s="185">
        <f t="shared" si="1"/>
        <v>754476.1599999999</v>
      </c>
      <c r="I9" s="185">
        <f t="shared" si="1"/>
        <v>0</v>
      </c>
    </row>
    <row r="10" spans="2:11" ht="12.75">
      <c r="B10" s="186" t="s">
        <v>364</v>
      </c>
      <c r="C10" s="185">
        <v>0</v>
      </c>
      <c r="D10" s="185">
        <v>146500000</v>
      </c>
      <c r="E10" s="185">
        <v>35000000</v>
      </c>
      <c r="F10" s="185"/>
      <c r="G10" s="187">
        <v>111500000</v>
      </c>
      <c r="H10" s="187">
        <v>754476.1599999999</v>
      </c>
      <c r="I10" s="185">
        <v>0</v>
      </c>
      <c r="K10" s="206"/>
    </row>
    <row r="11" spans="2:11" ht="12.75">
      <c r="B11" s="186" t="s">
        <v>365</v>
      </c>
      <c r="C11" s="187">
        <v>0</v>
      </c>
      <c r="D11" s="187">
        <v>0</v>
      </c>
      <c r="E11" s="187">
        <v>0</v>
      </c>
      <c r="F11" s="187"/>
      <c r="G11" s="187">
        <v>0</v>
      </c>
      <c r="H11" s="187">
        <v>0</v>
      </c>
      <c r="I11" s="187">
        <v>0</v>
      </c>
      <c r="K11" s="206"/>
    </row>
    <row r="12" spans="2:11" ht="12.75">
      <c r="B12" s="186" t="s">
        <v>366</v>
      </c>
      <c r="C12" s="187">
        <v>0</v>
      </c>
      <c r="D12" s="187">
        <v>0</v>
      </c>
      <c r="E12" s="187">
        <v>0</v>
      </c>
      <c r="F12" s="187"/>
      <c r="G12" s="187">
        <v>0</v>
      </c>
      <c r="H12" s="187">
        <v>0</v>
      </c>
      <c r="I12" s="187">
        <v>0</v>
      </c>
      <c r="K12" s="207"/>
    </row>
    <row r="13" spans="2:9" ht="12.75" customHeight="1">
      <c r="B13" s="184" t="s">
        <v>367</v>
      </c>
      <c r="C13" s="185">
        <f aca="true" t="shared" si="2" ref="C13:I13">SUM(C14:C16)</f>
        <v>405375933.86</v>
      </c>
      <c r="D13" s="185">
        <f t="shared" si="2"/>
        <v>0</v>
      </c>
      <c r="E13" s="185">
        <f t="shared" si="2"/>
        <v>6691729.41</v>
      </c>
      <c r="F13" s="185">
        <f t="shared" si="2"/>
        <v>0</v>
      </c>
      <c r="G13" s="185">
        <f t="shared" si="2"/>
        <v>398684204.45</v>
      </c>
      <c r="H13" s="185">
        <f t="shared" si="2"/>
        <v>25889280.669999998</v>
      </c>
      <c r="I13" s="185">
        <f t="shared" si="2"/>
        <v>0</v>
      </c>
    </row>
    <row r="14" spans="2:11" ht="12.75">
      <c r="B14" s="186" t="s">
        <v>368</v>
      </c>
      <c r="C14" s="185">
        <v>405375933.86</v>
      </c>
      <c r="D14" s="185">
        <v>0</v>
      </c>
      <c r="E14" s="185">
        <v>6691729.41</v>
      </c>
      <c r="F14" s="185"/>
      <c r="G14" s="187">
        <v>398684204.45</v>
      </c>
      <c r="H14" s="187">
        <v>25889280.669999998</v>
      </c>
      <c r="I14" s="185">
        <v>0</v>
      </c>
      <c r="K14" s="208"/>
    </row>
    <row r="15" spans="2:9" ht="12.75">
      <c r="B15" s="186" t="s">
        <v>369</v>
      </c>
      <c r="C15" s="187">
        <v>0</v>
      </c>
      <c r="D15" s="187">
        <v>0</v>
      </c>
      <c r="E15" s="187">
        <v>0</v>
      </c>
      <c r="F15" s="187"/>
      <c r="G15" s="187">
        <v>0</v>
      </c>
      <c r="H15" s="187">
        <v>0</v>
      </c>
      <c r="I15" s="187">
        <v>0</v>
      </c>
    </row>
    <row r="16" spans="2:9" ht="12.75">
      <c r="B16" s="186" t="s">
        <v>370</v>
      </c>
      <c r="C16" s="187">
        <v>0</v>
      </c>
      <c r="D16" s="187">
        <v>0</v>
      </c>
      <c r="E16" s="187">
        <v>0</v>
      </c>
      <c r="F16" s="187"/>
      <c r="G16" s="187">
        <v>0</v>
      </c>
      <c r="H16" s="187">
        <v>0</v>
      </c>
      <c r="I16" s="187">
        <v>0</v>
      </c>
    </row>
    <row r="17" spans="2:9" ht="12.75">
      <c r="B17" s="184" t="s">
        <v>371</v>
      </c>
      <c r="C17" s="185">
        <v>474012209.63</v>
      </c>
      <c r="D17" s="188"/>
      <c r="E17" s="188"/>
      <c r="F17" s="188"/>
      <c r="G17" s="187">
        <v>501275911.12</v>
      </c>
      <c r="H17" s="188"/>
      <c r="I17" s="188"/>
    </row>
    <row r="18" spans="2:9" ht="12.75">
      <c r="B18" s="189"/>
      <c r="C18" s="187"/>
      <c r="D18" s="187"/>
      <c r="E18" s="187"/>
      <c r="F18" s="187"/>
      <c r="G18" s="187"/>
      <c r="H18" s="187"/>
      <c r="I18" s="187"/>
    </row>
    <row r="19" spans="2:9" ht="12.75" customHeight="1">
      <c r="B19" s="190" t="s">
        <v>372</v>
      </c>
      <c r="C19" s="185">
        <f>C8+C17</f>
        <v>879388143.49</v>
      </c>
      <c r="D19" s="185">
        <f aca="true" t="shared" si="3" ref="D19:I19">D8+D17</f>
        <v>146500000</v>
      </c>
      <c r="E19" s="185">
        <f t="shared" si="3"/>
        <v>41691729.41</v>
      </c>
      <c r="F19" s="185">
        <f t="shared" si="3"/>
        <v>0</v>
      </c>
      <c r="G19" s="185">
        <f t="shared" si="3"/>
        <v>1011460115.5699999</v>
      </c>
      <c r="H19" s="185">
        <f t="shared" si="3"/>
        <v>26643756.83</v>
      </c>
      <c r="I19" s="185">
        <f t="shared" si="3"/>
        <v>0</v>
      </c>
    </row>
    <row r="20" spans="2:9" ht="12.75">
      <c r="B20" s="184"/>
      <c r="C20" s="185"/>
      <c r="D20" s="185"/>
      <c r="E20" s="185"/>
      <c r="F20" s="185"/>
      <c r="G20" s="185"/>
      <c r="H20" s="185"/>
      <c r="I20" s="185"/>
    </row>
    <row r="21" spans="2:9" ht="12.75" customHeight="1">
      <c r="B21" s="184" t="s">
        <v>373</v>
      </c>
      <c r="C21" s="185">
        <f aca="true" t="shared" si="4" ref="C21:I21">SUM(C22:C24)</f>
        <v>0</v>
      </c>
      <c r="D21" s="185">
        <f t="shared" si="4"/>
        <v>0</v>
      </c>
      <c r="E21" s="185">
        <f t="shared" si="4"/>
        <v>0</v>
      </c>
      <c r="F21" s="185">
        <f t="shared" si="4"/>
        <v>0</v>
      </c>
      <c r="G21" s="185">
        <f t="shared" si="4"/>
        <v>0</v>
      </c>
      <c r="H21" s="185">
        <f t="shared" si="4"/>
        <v>0</v>
      </c>
      <c r="I21" s="185">
        <f t="shared" si="4"/>
        <v>0</v>
      </c>
    </row>
    <row r="22" spans="2:9" ht="12.75" customHeight="1">
      <c r="B22" s="189" t="s">
        <v>374</v>
      </c>
      <c r="C22" s="187"/>
      <c r="D22" s="187"/>
      <c r="E22" s="187"/>
      <c r="F22" s="187"/>
      <c r="G22" s="187">
        <f>C22+D22-E22+F22</f>
        <v>0</v>
      </c>
      <c r="H22" s="187"/>
      <c r="I22" s="187"/>
    </row>
    <row r="23" spans="2:9" ht="12.75" customHeight="1">
      <c r="B23" s="189" t="s">
        <v>375</v>
      </c>
      <c r="C23" s="187"/>
      <c r="D23" s="187"/>
      <c r="E23" s="187"/>
      <c r="F23" s="187"/>
      <c r="G23" s="187">
        <f>C23+D23-E23+F23</f>
        <v>0</v>
      </c>
      <c r="H23" s="187"/>
      <c r="I23" s="187"/>
    </row>
    <row r="24" spans="2:9" ht="12.75" customHeight="1">
      <c r="B24" s="189" t="s">
        <v>376</v>
      </c>
      <c r="C24" s="187"/>
      <c r="D24" s="187"/>
      <c r="E24" s="187"/>
      <c r="F24" s="187"/>
      <c r="G24" s="187">
        <f>C24+D24-E24+F24</f>
        <v>0</v>
      </c>
      <c r="H24" s="187"/>
      <c r="I24" s="187"/>
    </row>
    <row r="25" spans="2:9" ht="12.75">
      <c r="B25" s="191"/>
      <c r="C25" s="192"/>
      <c r="D25" s="192"/>
      <c r="E25" s="192"/>
      <c r="F25" s="192"/>
      <c r="G25" s="192"/>
      <c r="H25" s="192"/>
      <c r="I25" s="192"/>
    </row>
    <row r="26" spans="2:9" ht="25.5">
      <c r="B26" s="190" t="s">
        <v>377</v>
      </c>
      <c r="C26" s="185">
        <f aca="true" t="shared" si="5" ref="C26:I26">SUM(C27:C29)</f>
        <v>0</v>
      </c>
      <c r="D26" s="185">
        <f t="shared" si="5"/>
        <v>0</v>
      </c>
      <c r="E26" s="185">
        <f t="shared" si="5"/>
        <v>0</v>
      </c>
      <c r="F26" s="185">
        <f t="shared" si="5"/>
        <v>0</v>
      </c>
      <c r="G26" s="185">
        <f t="shared" si="5"/>
        <v>0</v>
      </c>
      <c r="H26" s="185">
        <f t="shared" si="5"/>
        <v>0</v>
      </c>
      <c r="I26" s="185">
        <f t="shared" si="5"/>
        <v>0</v>
      </c>
    </row>
    <row r="27" spans="2:9" ht="12.75" customHeight="1">
      <c r="B27" s="189" t="s">
        <v>378</v>
      </c>
      <c r="C27" s="187"/>
      <c r="D27" s="187"/>
      <c r="E27" s="187"/>
      <c r="F27" s="187"/>
      <c r="G27" s="187">
        <f>C27+D27-E27+F27</f>
        <v>0</v>
      </c>
      <c r="H27" s="187"/>
      <c r="I27" s="187"/>
    </row>
    <row r="28" spans="2:9" ht="12.75" customHeight="1">
      <c r="B28" s="189" t="s">
        <v>379</v>
      </c>
      <c r="C28" s="187"/>
      <c r="D28" s="187"/>
      <c r="E28" s="187"/>
      <c r="F28" s="187"/>
      <c r="G28" s="187">
        <f>C28+D28-E28+F28</f>
        <v>0</v>
      </c>
      <c r="H28" s="187"/>
      <c r="I28" s="187"/>
    </row>
    <row r="29" spans="2:9" ht="12.75" customHeight="1">
      <c r="B29" s="189" t="s">
        <v>380</v>
      </c>
      <c r="C29" s="187"/>
      <c r="D29" s="187"/>
      <c r="E29" s="187"/>
      <c r="F29" s="187"/>
      <c r="G29" s="187">
        <f>C29+D29-E29+F29</f>
        <v>0</v>
      </c>
      <c r="H29" s="187"/>
      <c r="I29" s="187"/>
    </row>
    <row r="30" spans="2:9" ht="13.5" thickBot="1">
      <c r="B30" s="193"/>
      <c r="C30" s="194"/>
      <c r="D30" s="194"/>
      <c r="E30" s="194"/>
      <c r="F30" s="194"/>
      <c r="G30" s="194"/>
      <c r="H30" s="194"/>
      <c r="I30" s="194"/>
    </row>
    <row r="31" spans="2:9" ht="18.75" customHeight="1">
      <c r="B31" s="294" t="s">
        <v>381</v>
      </c>
      <c r="C31" s="294"/>
      <c r="D31" s="294"/>
      <c r="E31" s="294"/>
      <c r="F31" s="294"/>
      <c r="G31" s="294"/>
      <c r="H31" s="294"/>
      <c r="I31" s="294"/>
    </row>
    <row r="32" spans="2:9" ht="12.75">
      <c r="B32" s="195" t="s">
        <v>382</v>
      </c>
      <c r="C32" s="196"/>
      <c r="D32" s="197"/>
      <c r="E32" s="197"/>
      <c r="F32" s="197"/>
      <c r="G32" s="197"/>
      <c r="H32" s="197"/>
      <c r="I32" s="197"/>
    </row>
    <row r="33" spans="2:9" ht="13.5" thickBot="1">
      <c r="B33" s="198"/>
      <c r="C33" s="196"/>
      <c r="D33" s="196"/>
      <c r="E33" s="196"/>
      <c r="F33" s="196"/>
      <c r="G33" s="196"/>
      <c r="H33" s="196"/>
      <c r="I33" s="196"/>
    </row>
    <row r="34" spans="2:9" ht="38.25" customHeight="1">
      <c r="B34" s="295" t="s">
        <v>383</v>
      </c>
      <c r="C34" s="295" t="s">
        <v>384</v>
      </c>
      <c r="D34" s="295" t="s">
        <v>385</v>
      </c>
      <c r="E34" s="199" t="s">
        <v>386</v>
      </c>
      <c r="F34" s="295" t="s">
        <v>387</v>
      </c>
      <c r="G34" s="199" t="s">
        <v>388</v>
      </c>
      <c r="H34" s="196"/>
      <c r="I34" s="196"/>
    </row>
    <row r="35" spans="2:9" ht="15.75" customHeight="1" thickBot="1">
      <c r="B35" s="296"/>
      <c r="C35" s="296"/>
      <c r="D35" s="296"/>
      <c r="E35" s="200" t="s">
        <v>389</v>
      </c>
      <c r="F35" s="296"/>
      <c r="G35" s="200" t="s">
        <v>390</v>
      </c>
      <c r="H35" s="196"/>
      <c r="I35" s="196"/>
    </row>
    <row r="36" spans="2:9" ht="12.75">
      <c r="B36" s="201" t="s">
        <v>391</v>
      </c>
      <c r="C36" s="185">
        <f>SUM(C37:C39)</f>
        <v>0</v>
      </c>
      <c r="D36" s="185">
        <f>SUM(D37:D39)</f>
        <v>0</v>
      </c>
      <c r="E36" s="185">
        <f>SUM(E37:E39)</f>
        <v>0</v>
      </c>
      <c r="F36" s="185">
        <f>SUM(F37:F39)</f>
        <v>0</v>
      </c>
      <c r="G36" s="185">
        <f>SUM(G37:G39)</f>
        <v>0</v>
      </c>
      <c r="H36" s="196"/>
      <c r="I36" s="196"/>
    </row>
    <row r="37" spans="2:9" ht="12.75">
      <c r="B37" s="189" t="s">
        <v>392</v>
      </c>
      <c r="C37" s="187"/>
      <c r="D37" s="187"/>
      <c r="E37" s="187"/>
      <c r="F37" s="187"/>
      <c r="G37" s="187"/>
      <c r="H37" s="196"/>
      <c r="I37" s="196"/>
    </row>
    <row r="38" spans="2:9" ht="12.75">
      <c r="B38" s="189" t="s">
        <v>393</v>
      </c>
      <c r="C38" s="187"/>
      <c r="D38" s="187"/>
      <c r="E38" s="187"/>
      <c r="F38" s="187"/>
      <c r="G38" s="187"/>
      <c r="H38" s="196"/>
      <c r="I38" s="196"/>
    </row>
    <row r="39" spans="2:9" ht="13.5" thickBot="1">
      <c r="B39" s="202" t="s">
        <v>394</v>
      </c>
      <c r="C39" s="203"/>
      <c r="D39" s="203"/>
      <c r="E39" s="203"/>
      <c r="F39" s="203"/>
      <c r="G39" s="203"/>
      <c r="H39" s="196"/>
      <c r="I39" s="196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2022-01-22T19:14:09Z</cp:lastPrinted>
  <dcterms:created xsi:type="dcterms:W3CDTF">2016-10-11T18:36:49Z</dcterms:created>
  <dcterms:modified xsi:type="dcterms:W3CDTF">2022-05-25T19:28:07Z</dcterms:modified>
  <cp:category/>
  <cp:version/>
  <cp:contentType/>
  <cp:contentStatus/>
</cp:coreProperties>
</file>