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F2_IADPOP" sheetId="8" r:id="rId8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<sst xmlns="http://schemas.openxmlformats.org/spreadsheetml/2006/main" count="466" uniqueCount="359">
  <si>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</si>
  <si>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</si>
  <si>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</si>
  <si>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</si>
  <si>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</si>
  <si>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</si>
  <si>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</si>
  <si>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</si>
  <si>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</si>
  <si>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</si>
  <si>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</si>
  <si>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</si>
  <si>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</si>
  <si>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</si>
  <si>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</si>
  <si>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</si>
  <si>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</si>
  <si>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</si>
  <si>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</si>
  <si>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</si>
  <si>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</si>
  <si>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</si>
  <si>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</si>
  <si>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</si>
  <si>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</si>
  <si>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</si>
  <si>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</si>
  <si>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</si>
  <si>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</si>
  <si>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</si>
  <si>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</si>
  <si>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</si>
  <si>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</si>
  <si>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</si>
  <si>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</si>
  <si>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</si>
  <si>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</si>
  <si>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</si>
  <si>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</si>
  <si>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</si>
  <si>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</si>
  <si>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</si>
  <si>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</si>
  <si>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</si>
  <si>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</si>
  <si>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</si>
  <si>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</si>
  <si>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</si>
  <si>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</si>
  <si>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</si>
  <si>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</si>
  <si>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</si>
  <si>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</si>
  <si>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</si>
  <si>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</si>
  <si>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</si>
  <si>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</si>
  <si>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</si>
  <si>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</si>
  <si>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</si>
  <si>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</si>
  <si>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</si>
  <si>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</si>
  <si>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</si>
  <si>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</si>
  <si>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</si>
  <si>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</si>
  <si>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</si>
  <si>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</si>
  <si>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</si>
  <si>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</si>
  <si>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</si>
  <si>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</si>
  <si>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</si>
  <si>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</si>
  <si>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</si>
  <si>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</si>
  <si>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</si>
  <si>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</si>
  <si>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</si>
  <si>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</si>
  <si>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</si>
  <si>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</si>
  <si>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</si>
  <si>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</si>
  <si>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</si>
  <si>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</si>
  <si>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</si>
  <si>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</si>
  <si>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</si>
  <si>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</si>
  <si>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</si>
  <si>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</si>
  <si>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</si>
  <si>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</si>
  <si>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</si>
  <si>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</si>
  <si>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</si>
  <si>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</si>
  <si>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</si>
  <si>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</si>
  <si>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</si>
  <si>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</si>
  <si>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</si>
  <si>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</si>
  <si>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</si>
  <si>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</si>
  <si>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</si>
  <si>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</si>
  <si>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</si>
  <si>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</si>
  <si>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</si>
  <si>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</si>
  <si>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</si>
  <si>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</si>
  <si>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</si>
  <si>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</si>
  <si>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</si>
  <si>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</si>
  <si>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</si>
  <si>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</si>
  <si>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2021 y al 31 de Marzo de 2022 (b)</t>
  </si>
  <si>
    <t>2022 (d)</t>
  </si>
  <si>
    <t>31 de diciembre de 2021 (e)</t>
  </si>
  <si>
    <t>Bajo protesta de decir verdad declaramos que los Estados Financieros y sus notas, son razonablemente correctos y son responsabilidad del emisor</t>
  </si>
  <si>
    <t>MUNICIPIO DE TEPIC NAYARIT</t>
  </si>
  <si>
    <t>NAYARIT</t>
  </si>
  <si>
    <t/>
  </si>
  <si>
    <t>Estado de Actividades</t>
  </si>
  <si>
    <t xml:space="preserve"> Del 01/ene/2022 al 31/mar/2022</t>
  </si>
  <si>
    <t>(Cifras en Pesos)</t>
  </si>
  <si>
    <t>Concepto</t>
  </si>
  <si>
    <t>2022</t>
  </si>
  <si>
    <t>2021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</si>
  <si>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</si>
  <si>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</si>
  <si>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</si>
  <si>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</si>
  <si>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</si>
  <si>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</si>
  <si>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</si>
  <si>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</si>
  <si>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</si>
  <si>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</si>
  <si>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</si>
  <si>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</si>
  <si>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</si>
  <si>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</si>
  <si>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</si>
  <si>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</si>
  <si>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</si>
  <si>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</si>
  <si>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</si>
  <si>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</si>
  <si>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</si>
  <si>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</si>
  <si>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</si>
  <si>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</si>
  <si>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</si>
  <si>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</si>
  <si>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</si>
  <si>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</si>
  <si>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</si>
  <si>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</si>
  <si>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</si>
  <si>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</si>
  <si>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</si>
  <si>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</si>
  <si>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</si>
  <si>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</si>
  <si>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</si>
  <si>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</si>
  <si>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</si>
  <si>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</si>
  <si>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</si>
  <si>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</si>
  <si>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</si>
  <si>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</si>
  <si>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</si>
  <si>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</si>
  <si>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</si>
  <si>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</si>
  <si>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</si>
  <si>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</si>
  <si>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</si>
  <si>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</si>
  <si>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</si>
  <si>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</si>
  <si>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</si>
  <si>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</si>
  <si>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Page 2</t>
  </si>
  <si>
    <t>Estado Analítico del Activo</t>
  </si>
  <si>
    <t>Saldo Inicial</t>
  </si>
  <si>
    <t>Saldo Final</t>
  </si>
  <si>
    <t>Variación del Periodo</t>
  </si>
  <si>
    <t>Estado de Variación en la Hacienda Pública</t>
  </si>
  <si>
    <t>Del 1 de Enero al 31 de Marzo de 2022</t>
  </si>
  <si>
    <t>(pesos)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</si>
  <si>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</si>
  <si>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</si>
  <si>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</si>
  <si>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</si>
  <si>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</si>
  <si>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2021 </t>
  </si>
  <si>
    <t xml:space="preserve">Aportaciones </t>
  </si>
  <si>
    <t>Donaciones de Capital</t>
  </si>
  <si>
    <t>Actualización de la Hacienda Pública/Patrimonio</t>
  </si>
  <si>
    <t xml:space="preserve">HACIENDA PÚBLICA /PATRIMONIO GENERADO NETO DE 2021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</si>
  <si>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</si>
  <si>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</si>
  <si>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</si>
  <si>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</si>
  <si>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</si>
  <si>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 xml:space="preserve">EXCESO O INSUFICIENCIA EN LA ACTUALIZACIÓN DE LA HACIENDA PÚBLICA/ PATRIMONIO NETO DE 2021 </t>
  </si>
  <si>
    <t>Resultado por Posición  Monetaria</t>
  </si>
  <si>
    <t>Resultado por Tenencia de Activos no Monetarios</t>
  </si>
  <si>
    <t xml:space="preserve">HACIENDA PÚBLICA / PATRIMONIO  NETO  FINAL DE 2021 </t>
  </si>
  <si>
    <t xml:space="preserve">CAMBIOS EN LA HACIENDA PÚBLICA/PATRIMONIO CONTRIBUIDO NETO DE 2022 </t>
  </si>
  <si>
    <t>Aportaciones</t>
  </si>
  <si>
    <t xml:space="preserve">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</si>
  <si>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</si>
  <si>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</si>
  <si>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</si>
  <si>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Bajo protesta de decir verdad declaramos que los Estados Financieros y sus Notas son razonablemente correctos y responsabilidad del emisor</t>
  </si>
  <si>
    <t>Estado de Cambios en la Situación Financiera</t>
  </si>
  <si>
    <t>(Pesos)</t>
  </si>
  <si>
    <t>Origen</t>
  </si>
  <si>
    <t>Aplicación</t>
  </si>
  <si>
    <t xml:space="preserve"> ACTIVO 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</si>
  <si>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</si>
  <si>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</si>
  <si>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</si>
  <si>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</si>
  <si>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</si>
  <si>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</si>
  <si>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</si>
  <si>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</si>
  <si>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</si>
  <si>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</si>
  <si>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</si>
  <si>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</si>
  <si>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</si>
  <si>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</si>
  <si>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</si>
  <si>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</si>
  <si>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</si>
  <si>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</si>
  <si>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</si>
  <si>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</si>
  <si>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</si>
  <si>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</si>
  <si>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</si>
  <si>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</si>
  <si>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</si>
  <si>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</si>
  <si>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</si>
  <si>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</si>
  <si>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</si>
  <si>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</si>
  <si>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</si>
  <si>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Actualización de la Hacienda Pública / Patrimonio</t>
  </si>
  <si>
    <t>Hacienda Pública/Patrimonio Generado</t>
  </si>
  <si>
    <t>Resultados del Ejercicio (Ahorro / Desahorro)</t>
  </si>
  <si>
    <t>Revalúos</t>
  </si>
  <si>
    <t>Exceso o Insuficiencia en la Actualización de la Hacienda Pública/Patrimonio</t>
  </si>
  <si>
    <t>Resultado por Posición Monetaria</t>
  </si>
  <si>
    <t>Informe de Pasivos Contingentes</t>
  </si>
  <si>
    <t>1 DE ENERO al 31/mar./2022</t>
  </si>
  <si>
    <t>“En Cumplimiento a lo dispuesto en los artículos 46, Fracción I, Inciso f), y 52 de la Ley General de Contabilidad Gubernamental y de conformidad con lo establecido en el Capítulo VII, Numeral, II, Inciso h) del Manual de Contabilidad Gubernamental emitido por el CONAC, el Ente Público informa lo siguiente:”</t>
  </si>
  <si>
    <t>SIN INFORMACIÓN QUE REVELAR</t>
  </si>
  <si>
    <t>Cargos del Periodo</t>
  </si>
  <si>
    <t>Abonos del Periodo</t>
  </si>
  <si>
    <t>4 =(1+2-3)</t>
  </si>
  <si>
    <t>(4-1)</t>
  </si>
  <si>
    <t xml:space="preserve">Bienes Muebles </t>
  </si>
  <si>
    <t>TOTAL DEL  ACTIVO</t>
  </si>
  <si>
    <t>Informe Analítico de la Deuda Pública y Otros Pasivos - LDF</t>
  </si>
  <si>
    <t>Del 1 de Enero al 31 de Marzo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</si>
  <si>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</si>
  <si>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</si>
  <si>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</si>
  <si>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</si>
  <si>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</si>
  <si>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</si>
  <si>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</si>
  <si>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</si>
  <si>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</si>
  <si>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</si>
  <si>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</si>
  <si>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</si>
  <si>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</si>
  <si>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</si>
  <si>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</si>
  <si>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</si>
  <si>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</si>
  <si>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</si>
  <si>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</si>
  <si>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</si>
  <si>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</si>
  <si>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</si>
  <si>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</si>
  <si>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</si>
  <si>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</si>
  <si>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</si>
  <si>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</si>
  <si>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</si>
  <si>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</si>
  <si>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</si>
  <si>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</si>
  <si>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</si>
  <si>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</si>
  <si>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</si>
  <si>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</si>
  <si>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</si>
  <si>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</si>
  <si>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</si>
  <si>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</si>
  <si>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</si>
  <si>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</si>
  <si>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</si>
  <si>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</si>
  <si>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</si>
  <si>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</si>
  <si>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</si>
  <si>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</si>
  <si>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</si>
  <si>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</si>
  <si>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Estado de Flujos de Efectivo</t>
  </si>
  <si>
    <t>Del 01/ene/2022 Al 31/mar./2022</t>
  </si>
  <si>
    <t>FLUJOS DE EFECTIVO DE LAS ACTIVIDADES DE OPERACIÓN</t>
  </si>
  <si>
    <t xml:space="preserve">    ORIGEN</t>
  </si>
  <si>
    <t xml:space="preserve">        IMPUESTOS</t>
  </si>
  <si>
    <t xml:space="preserve">        DERECHOS</t>
  </si>
  <si>
    <t xml:space="preserve">        PRODUCTOS</t>
  </si>
  <si>
    <t xml:space="preserve">        APROVECHAMIENTOS</t>
  </si>
  <si>
    <t xml:space="preserve">        PARTICIPACIONES, APORTACIONES, CONVENIOS, INCENTIVOS DERIVADOS DE LA COLABORACIÓN FISCAL Y FONDOS DISTINTOS DE APORTACIONES</t>
  </si>
  <si>
    <t xml:space="preserve">        OTROS ORÍGENES DE OPERACIÓN</t>
  </si>
  <si>
    <t xml:space="preserve">    APLICACIÓN</t>
  </si>
  <si>
    <t xml:space="preserve">        SERVICIOS PERSONALES</t>
  </si>
  <si>
    <t xml:space="preserve">        MATERIALES Y SUMINISTROS</t>
  </si>
  <si>
    <t xml:space="preserve">        SERVICIOS GENERALES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</si>
  <si>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</si>
  <si>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</si>
  <si>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</si>
  <si>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CONVENIOS</t>
  </si>
  <si>
    <t xml:space="preserve">        OTRAS APLICACIONES DE OPERACIÓN</t>
  </si>
  <si>
    <t>FLUJOS NETOS DE EFECTIVO POR ACTIVIDADES DE OPERACIÓN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</si>
  <si>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</si>
  <si>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</si>
  <si>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</si>
  <si>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OTRAS APLICACIONES DE INVERSIÓN</t>
  </si>
  <si>
    <t>FLUJOS NETOS DE EFECTIVO POR ACTIVIDADES DE INVERSIÓN</t>
  </si>
  <si>
    <t>FLUJO DE EFECTIVO DE LAS ACTIVIDADES DE FINANCIAMIENTO</t>
  </si>
  <si>
    <t xml:space="preserve">        ENDEUDAMIENTO NETO</t>
  </si>
  <si>
    <t xml:space="preserve">              INTERNO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</si>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</sst>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  <numFmt numFmtId="166" formatCode="0_ ;\-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"/>
      <color indexed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27.75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FFFFFF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 indent="2"/>
    </xf>
    <xf numFmtId="164" fontId="64" fillId="0" borderId="13" xfId="0" applyNumberFormat="1" applyFont="1" applyBorder="1" applyAlignment="1">
      <alignment horizontal="right" vertical="center" wrapText="1"/>
    </xf>
    <xf numFmtId="164" fontId="64" fillId="0" borderId="13" xfId="0" applyNumberFormat="1" applyFont="1" applyBorder="1" applyAlignment="1">
      <alignment horizontal="left" vertical="center" wrapText="1" indent="2"/>
    </xf>
    <xf numFmtId="164" fontId="63" fillId="0" borderId="13" xfId="0" applyNumberFormat="1" applyFont="1" applyBorder="1" applyAlignment="1">
      <alignment horizontal="right" vertical="center" wrapText="1"/>
    </xf>
    <xf numFmtId="0" fontId="63" fillId="0" borderId="12" xfId="0" applyFont="1" applyBorder="1" applyAlignment="1">
      <alignment horizontal="left" vertical="center" wrapText="1" indent="2"/>
    </xf>
    <xf numFmtId="164" fontId="63" fillId="0" borderId="13" xfId="0" applyNumberFormat="1" applyFont="1" applyBorder="1" applyAlignment="1">
      <alignment horizontal="left" vertical="center" wrapText="1" indent="2"/>
    </xf>
    <xf numFmtId="0" fontId="63" fillId="0" borderId="12" xfId="0" applyFont="1" applyBorder="1" applyAlignment="1">
      <alignment horizontal="left" vertical="center" wrapText="1" indent="4"/>
    </xf>
    <xf numFmtId="164" fontId="63" fillId="0" borderId="12" xfId="0" applyNumberFormat="1" applyFont="1" applyBorder="1" applyAlignment="1">
      <alignment horizontal="left" vertical="center" wrapText="1" indent="4"/>
    </xf>
    <xf numFmtId="164" fontId="63" fillId="0" borderId="12" xfId="0" applyNumberFormat="1" applyFont="1" applyBorder="1" applyAlignment="1">
      <alignment horizontal="left" vertical="center" indent="4"/>
    </xf>
    <xf numFmtId="164" fontId="65" fillId="0" borderId="13" xfId="0" applyNumberFormat="1" applyFont="1" applyBorder="1" applyAlignment="1">
      <alignment horizontal="left" vertical="center" wrapText="1" indent="2"/>
    </xf>
    <xf numFmtId="0" fontId="63" fillId="0" borderId="10" xfId="0" applyFont="1" applyBorder="1" applyAlignment="1">
      <alignment horizontal="left" vertical="center" wrapText="1" indent="2"/>
    </xf>
    <xf numFmtId="164" fontId="63" fillId="0" borderId="11" xfId="0" applyNumberFormat="1" applyFont="1" applyBorder="1" applyAlignment="1">
      <alignment horizontal="center" vertical="center" wrapText="1"/>
    </xf>
    <xf numFmtId="164" fontId="63" fillId="0" borderId="11" xfId="0" applyNumberFormat="1" applyFont="1" applyBorder="1" applyAlignment="1">
      <alignment horizontal="left" vertical="center" wrapText="1" indent="2"/>
    </xf>
    <xf numFmtId="164" fontId="63" fillId="0" borderId="11" xfId="0" applyNumberFormat="1" applyFont="1" applyBorder="1" applyAlignment="1">
      <alignment horizontal="right" vertical="center" wrapText="1"/>
    </xf>
    <xf numFmtId="0" fontId="66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wrapText="1"/>
    </xf>
    <xf numFmtId="0" fontId="8" fillId="33" borderId="0" xfId="0" applyFont="1" applyFill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15" applyNumberFormat="1" applyFont="1" applyFill="1" applyAlignment="1">
      <alignment horizontal="centerContinuous" vertical="center"/>
      <protection/>
    </xf>
    <xf numFmtId="0" fontId="14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0" fontId="68" fillId="33" borderId="15" xfId="0" applyFont="1" applyFill="1" applyBorder="1" applyAlignment="1">
      <alignment vertical="top"/>
    </xf>
    <xf numFmtId="0" fontId="68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164" fontId="67" fillId="0" borderId="0" xfId="0" applyNumberFormat="1" applyFont="1" applyAlignment="1">
      <alignment horizontal="right" vertical="top"/>
    </xf>
    <xf numFmtId="0" fontId="14" fillId="33" borderId="16" xfId="0" applyFont="1" applyFill="1" applyBorder="1" applyAlignment="1">
      <alignment vertical="top" wrapText="1"/>
    </xf>
    <xf numFmtId="164" fontId="68" fillId="0" borderId="0" xfId="0" applyNumberFormat="1" applyFont="1" applyAlignment="1">
      <alignment horizontal="right" vertical="top"/>
    </xf>
    <xf numFmtId="0" fontId="67" fillId="33" borderId="15" xfId="0" applyFont="1" applyFill="1" applyBorder="1" applyAlignment="1">
      <alignment vertical="top"/>
    </xf>
    <xf numFmtId="0" fontId="16" fillId="0" borderId="0" xfId="0" applyFont="1" applyAlignment="1">
      <alignment horizontal="left" vertical="top" wrapText="1"/>
    </xf>
    <xf numFmtId="164" fontId="67" fillId="0" borderId="0" xfId="0" applyNumberFormat="1" applyFont="1" applyAlignment="1" applyProtection="1">
      <alignment horizontal="right" vertical="top"/>
      <protection locked="0"/>
    </xf>
    <xf numFmtId="164" fontId="68" fillId="0" borderId="17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68" fillId="33" borderId="18" xfId="0" applyFont="1" applyFill="1" applyBorder="1" applyAlignment="1">
      <alignment vertical="top"/>
    </xf>
    <xf numFmtId="164" fontId="68" fillId="0" borderId="19" xfId="0" applyNumberFormat="1" applyFont="1" applyBorder="1" applyAlignment="1">
      <alignment horizontal="right" vertical="top"/>
    </xf>
    <xf numFmtId="0" fontId="14" fillId="33" borderId="20" xfId="0" applyFont="1" applyFill="1" applyBorder="1" applyAlignment="1">
      <alignment vertical="top" wrapText="1"/>
    </xf>
    <xf numFmtId="0" fontId="67" fillId="33" borderId="21" xfId="0" applyFont="1" applyFill="1" applyBorder="1" applyAlignment="1">
      <alignment vertical="top"/>
    </xf>
    <xf numFmtId="0" fontId="14" fillId="33" borderId="21" xfId="0" applyFont="1" applyFill="1" applyBorder="1" applyAlignment="1">
      <alignment vertical="top" wrapText="1"/>
    </xf>
    <xf numFmtId="0" fontId="16" fillId="33" borderId="0" xfId="0" applyFont="1" applyFill="1" applyAlignment="1">
      <alignment wrapText="1"/>
    </xf>
    <xf numFmtId="0" fontId="14" fillId="33" borderId="0" xfId="0" applyFont="1" applyFill="1" applyAlignment="1">
      <alignment vertical="top" wrapText="1"/>
    </xf>
    <xf numFmtId="0" fontId="16" fillId="33" borderId="0" xfId="0" applyFont="1" applyFill="1" applyAlignment="1">
      <alignment horizontal="left" vertical="top"/>
    </xf>
    <xf numFmtId="0" fontId="16" fillId="33" borderId="0" xfId="0" applyFont="1" applyFill="1" applyAlignment="1">
      <alignment vertical="top"/>
    </xf>
    <xf numFmtId="0" fontId="16" fillId="33" borderId="0" xfId="0" applyFont="1" applyFill="1" applyAlignment="1">
      <alignment/>
    </xf>
    <xf numFmtId="43" fontId="16" fillId="33" borderId="0" xfId="48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4" fillId="33" borderId="0" xfId="0" applyFont="1" applyFill="1" applyAlignment="1">
      <alignment horizontal="right" vertical="top"/>
    </xf>
    <xf numFmtId="0" fontId="67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Alignment="1">
      <alignment vertical="top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 applyProtection="1">
      <alignment horizontal="center" vertical="top" wrapText="1"/>
      <protection locked="0"/>
    </xf>
    <xf numFmtId="43" fontId="16" fillId="33" borderId="0" xfId="48" applyFont="1" applyFill="1" applyBorder="1" applyAlignment="1">
      <alignment vertical="top"/>
    </xf>
    <xf numFmtId="166" fontId="14" fillId="34" borderId="22" xfId="48" applyNumberFormat="1" applyFont="1" applyFill="1" applyBorder="1" applyAlignment="1">
      <alignment horizontal="center" vertical="center" wrapText="1"/>
    </xf>
    <xf numFmtId="166" fontId="14" fillId="34" borderId="21" xfId="48" applyNumberFormat="1" applyFont="1" applyFill="1" applyBorder="1" applyAlignment="1">
      <alignment horizontal="center" vertical="center" wrapText="1"/>
    </xf>
    <xf numFmtId="166" fontId="14" fillId="34" borderId="23" xfId="48" applyNumberFormat="1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14" fillId="35" borderId="0" xfId="54" applyFont="1" applyFill="1" applyAlignment="1">
      <alignment horizontal="center"/>
      <protection/>
    </xf>
    <xf numFmtId="0" fontId="14" fillId="35" borderId="0" xfId="54" applyFont="1" applyFill="1">
      <alignment/>
      <protection/>
    </xf>
    <xf numFmtId="0" fontId="13" fillId="35" borderId="0" xfId="0" applyFont="1" applyFill="1" applyAlignment="1">
      <alignment/>
    </xf>
    <xf numFmtId="0" fontId="14" fillId="35" borderId="0" xfId="0" applyFont="1" applyFill="1" applyAlignment="1" applyProtection="1">
      <alignment/>
      <protection locked="0"/>
    </xf>
    <xf numFmtId="0" fontId="16" fillId="34" borderId="22" xfId="0" applyFont="1" applyFill="1" applyBorder="1" applyAlignment="1">
      <alignment horizontal="center" vertical="center"/>
    </xf>
    <xf numFmtId="166" fontId="14" fillId="34" borderId="21" xfId="50" applyNumberFormat="1" applyFont="1" applyFill="1" applyBorder="1" applyAlignment="1">
      <alignment horizontal="center" vertical="center"/>
    </xf>
    <xf numFmtId="0" fontId="14" fillId="34" borderId="21" xfId="54" applyFont="1" applyFill="1" applyBorder="1" applyAlignment="1">
      <alignment horizontal="center" vertical="center"/>
      <protection/>
    </xf>
    <xf numFmtId="0" fontId="17" fillId="35" borderId="15" xfId="0" applyFont="1" applyFill="1" applyBorder="1" applyAlignment="1">
      <alignment vertical="top"/>
    </xf>
    <xf numFmtId="0" fontId="14" fillId="35" borderId="0" xfId="54" applyFont="1" applyFill="1" applyAlignment="1">
      <alignment vertical="top"/>
      <protection/>
    </xf>
    <xf numFmtId="0" fontId="18" fillId="35" borderId="0" xfId="54" applyFont="1" applyFill="1" applyAlignment="1">
      <alignment horizontal="center"/>
      <protection/>
    </xf>
    <xf numFmtId="0" fontId="17" fillId="35" borderId="0" xfId="0" applyFont="1" applyFill="1" applyAlignment="1">
      <alignment vertical="top"/>
    </xf>
    <xf numFmtId="0" fontId="17" fillId="35" borderId="16" xfId="0" applyFont="1" applyFill="1" applyBorder="1" applyAlignment="1">
      <alignment/>
    </xf>
    <xf numFmtId="0" fontId="16" fillId="35" borderId="15" xfId="0" applyFont="1" applyFill="1" applyBorder="1" applyAlignment="1">
      <alignment horizontal="left" vertical="top"/>
    </xf>
    <xf numFmtId="3" fontId="14" fillId="35" borderId="0" xfId="0" applyNumberFormat="1" applyFont="1" applyFill="1" applyAlignment="1">
      <alignment horizontal="right" vertical="top"/>
    </xf>
    <xf numFmtId="0" fontId="14" fillId="35" borderId="15" xfId="0" applyFont="1" applyFill="1" applyBorder="1" applyAlignment="1">
      <alignment horizontal="left" vertical="top"/>
    </xf>
    <xf numFmtId="3" fontId="16" fillId="35" borderId="0" xfId="0" applyNumberFormat="1" applyFont="1" applyFill="1" applyAlignment="1">
      <alignment horizontal="right" vertical="top"/>
    </xf>
    <xf numFmtId="3" fontId="1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6" fillId="35" borderId="18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/>
    </xf>
    <xf numFmtId="0" fontId="17" fillId="35" borderId="19" xfId="0" applyFont="1" applyFill="1" applyBorder="1" applyAlignment="1">
      <alignment vertical="top"/>
    </xf>
    <xf numFmtId="0" fontId="17" fillId="35" borderId="20" xfId="0" applyFont="1" applyFill="1" applyBorder="1" applyAlignment="1">
      <alignment/>
    </xf>
    <xf numFmtId="0" fontId="17" fillId="35" borderId="21" xfId="0" applyFont="1" applyFill="1" applyBorder="1" applyAlignment="1">
      <alignment/>
    </xf>
    <xf numFmtId="0" fontId="16" fillId="35" borderId="19" xfId="0" applyFont="1" applyFill="1" applyBorder="1" applyAlignment="1">
      <alignment vertical="top"/>
    </xf>
    <xf numFmtId="0" fontId="16" fillId="35" borderId="19" xfId="0" applyFont="1" applyFill="1" applyBorder="1" applyAlignment="1">
      <alignment/>
    </xf>
    <xf numFmtId="43" fontId="16" fillId="35" borderId="19" xfId="50" applyFont="1" applyFill="1" applyBorder="1" applyAlignment="1">
      <alignment/>
    </xf>
    <xf numFmtId="43" fontId="16" fillId="35" borderId="0" xfId="50" applyFont="1" applyFill="1" applyBorder="1" applyAlignment="1">
      <alignment/>
    </xf>
    <xf numFmtId="0" fontId="16" fillId="35" borderId="0" xfId="0" applyFont="1" applyFill="1" applyAlignment="1" applyProtection="1">
      <alignment/>
      <protection locked="0"/>
    </xf>
    <xf numFmtId="0" fontId="17" fillId="35" borderId="0" xfId="0" applyFont="1" applyFill="1" applyAlignment="1" applyProtection="1">
      <alignment horizontal="center"/>
      <protection locked="0"/>
    </xf>
    <xf numFmtId="0" fontId="16" fillId="35" borderId="0" xfId="0" applyFont="1" applyFill="1" applyAlignment="1" applyProtection="1">
      <alignment horizontal="center" vertical="top"/>
      <protection locked="0"/>
    </xf>
    <xf numFmtId="43" fontId="16" fillId="35" borderId="0" xfId="50" applyFont="1" applyFill="1" applyBorder="1" applyAlignment="1">
      <alignment vertical="top"/>
    </xf>
    <xf numFmtId="0" fontId="6" fillId="33" borderId="0" xfId="0" applyFont="1" applyFill="1" applyAlignment="1">
      <alignment wrapText="1"/>
    </xf>
    <xf numFmtId="0" fontId="16" fillId="33" borderId="0" xfId="0" applyFont="1" applyFill="1" applyAlignment="1" applyProtection="1">
      <alignment/>
      <protection locked="0"/>
    </xf>
    <xf numFmtId="0" fontId="14" fillId="33" borderId="0" xfId="0" applyFont="1" applyFill="1" applyAlignment="1">
      <alignment horizontal="center"/>
    </xf>
    <xf numFmtId="0" fontId="14" fillId="34" borderId="24" xfId="54" applyFont="1" applyFill="1" applyBorder="1" applyAlignment="1">
      <alignment horizontal="center" vertical="center" wrapText="1"/>
      <protection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5" xfId="54" applyFont="1" applyFill="1" applyBorder="1" applyAlignment="1">
      <alignment horizontal="center" vertical="center" wrapText="1"/>
      <protection/>
    </xf>
    <xf numFmtId="0" fontId="14" fillId="34" borderId="26" xfId="54" applyFont="1" applyFill="1" applyBorder="1" applyAlignment="1">
      <alignment horizontal="center" vertical="center" wrapText="1"/>
      <protection/>
    </xf>
    <xf numFmtId="0" fontId="69" fillId="33" borderId="0" xfId="0" applyFont="1" applyFill="1" applyAlignment="1">
      <alignment/>
    </xf>
    <xf numFmtId="0" fontId="14" fillId="34" borderId="18" xfId="54" applyFont="1" applyFill="1" applyBorder="1" applyAlignment="1">
      <alignment horizontal="center" vertical="center" wrapText="1"/>
      <protection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9" xfId="54" applyFont="1" applyFill="1" applyBorder="1" applyAlignment="1">
      <alignment horizontal="center" vertical="center" wrapText="1"/>
      <protection/>
    </xf>
    <xf numFmtId="0" fontId="14" fillId="34" borderId="20" xfId="54" applyFont="1" applyFill="1" applyBorder="1" applyAlignment="1">
      <alignment horizontal="center" vertical="center" wrapText="1"/>
      <protection/>
    </xf>
    <xf numFmtId="3" fontId="68" fillId="33" borderId="0" xfId="0" applyNumberFormat="1" applyFont="1" applyFill="1" applyAlignment="1">
      <alignment vertical="top"/>
    </xf>
    <xf numFmtId="0" fontId="68" fillId="33" borderId="16" xfId="0" applyFont="1" applyFill="1" applyBorder="1" applyAlignment="1">
      <alignment vertical="top"/>
    </xf>
    <xf numFmtId="0" fontId="68" fillId="33" borderId="0" xfId="0" applyFont="1" applyFill="1" applyAlignment="1">
      <alignment vertical="top"/>
    </xf>
    <xf numFmtId="0" fontId="70" fillId="33" borderId="15" xfId="0" applyFont="1" applyFill="1" applyBorder="1" applyAlignment="1">
      <alignment vertical="top"/>
    </xf>
    <xf numFmtId="3" fontId="68" fillId="33" borderId="0" xfId="48" applyNumberFormat="1" applyFont="1" applyFill="1" applyBorder="1" applyAlignment="1">
      <alignment vertical="top"/>
    </xf>
    <xf numFmtId="0" fontId="70" fillId="33" borderId="16" xfId="0" applyFont="1" applyFill="1" applyBorder="1" applyAlignment="1">
      <alignment vertical="top"/>
    </xf>
    <xf numFmtId="0" fontId="67" fillId="33" borderId="0" xfId="0" applyFont="1" applyFill="1" applyAlignment="1">
      <alignment vertical="top"/>
    </xf>
    <xf numFmtId="3" fontId="67" fillId="33" borderId="0" xfId="0" applyNumberFormat="1" applyFont="1" applyFill="1" applyAlignment="1">
      <alignment vertical="top"/>
    </xf>
    <xf numFmtId="0" fontId="67" fillId="33" borderId="16" xfId="0" applyFont="1" applyFill="1" applyBorder="1" applyAlignment="1">
      <alignment vertical="top"/>
    </xf>
    <xf numFmtId="3" fontId="16" fillId="33" borderId="0" xfId="48" applyNumberFormat="1" applyFont="1" applyFill="1" applyBorder="1" applyAlignment="1" applyProtection="1">
      <alignment vertical="top"/>
      <protection locked="0"/>
    </xf>
    <xf numFmtId="3" fontId="16" fillId="33" borderId="0" xfId="48" applyNumberFormat="1" applyFont="1" applyFill="1" applyBorder="1" applyAlignment="1">
      <alignment vertical="top"/>
    </xf>
    <xf numFmtId="0" fontId="67" fillId="33" borderId="0" xfId="0" applyFont="1" applyFill="1" applyAlignment="1">
      <alignment horizontal="left" vertical="top"/>
    </xf>
    <xf numFmtId="3" fontId="67" fillId="33" borderId="0" xfId="48" applyNumberFormat="1" applyFont="1" applyFill="1" applyBorder="1" applyAlignment="1">
      <alignment vertical="top"/>
    </xf>
    <xf numFmtId="0" fontId="67" fillId="33" borderId="0" xfId="0" applyFont="1" applyFill="1" applyAlignment="1">
      <alignment horizontal="left"/>
    </xf>
    <xf numFmtId="0" fontId="67" fillId="33" borderId="0" xfId="0" applyFont="1" applyFill="1" applyAlignment="1">
      <alignment vertical="center"/>
    </xf>
    <xf numFmtId="0" fontId="16" fillId="33" borderId="0" xfId="0" applyFont="1" applyFill="1" applyAlignment="1">
      <alignment vertical="top" wrapText="1"/>
    </xf>
    <xf numFmtId="0" fontId="67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72" fillId="36" borderId="27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/>
    </xf>
    <xf numFmtId="164" fontId="72" fillId="33" borderId="12" xfId="0" applyNumberFormat="1" applyFont="1" applyFill="1" applyBorder="1" applyAlignment="1">
      <alignment horizontal="justify" vertical="center" wrapText="1"/>
    </xf>
    <xf numFmtId="164" fontId="72" fillId="33" borderId="13" xfId="0" applyNumberFormat="1" applyFont="1" applyFill="1" applyBorder="1" applyAlignment="1">
      <alignment horizontal="right" vertical="center" wrapText="1"/>
    </xf>
    <xf numFmtId="164" fontId="71" fillId="33" borderId="12" xfId="0" applyNumberFormat="1" applyFont="1" applyFill="1" applyBorder="1" applyAlignment="1">
      <alignment horizontal="left" vertical="center" wrapText="1" indent="2"/>
    </xf>
    <xf numFmtId="164" fontId="71" fillId="33" borderId="13" xfId="0" applyNumberFormat="1" applyFont="1" applyFill="1" applyBorder="1" applyAlignment="1">
      <alignment horizontal="right" vertical="center" wrapText="1"/>
    </xf>
    <xf numFmtId="164" fontId="71" fillId="33" borderId="12" xfId="0" applyNumberFormat="1" applyFont="1" applyFill="1" applyBorder="1" applyAlignment="1">
      <alignment horizontal="justify" vertical="center" wrapText="1"/>
    </xf>
    <xf numFmtId="164" fontId="72" fillId="33" borderId="12" xfId="0" applyNumberFormat="1" applyFont="1" applyFill="1" applyBorder="1" applyAlignment="1">
      <alignment horizontal="justify" vertical="center"/>
    </xf>
    <xf numFmtId="164" fontId="73" fillId="33" borderId="12" xfId="0" applyNumberFormat="1" applyFont="1" applyFill="1" applyBorder="1" applyAlignment="1">
      <alignment horizontal="justify" vertical="center" wrapText="1"/>
    </xf>
    <xf numFmtId="164" fontId="73" fillId="33" borderId="13" xfId="0" applyNumberFormat="1" applyFont="1" applyFill="1" applyBorder="1" applyAlignment="1">
      <alignment horizontal="right" vertical="center" wrapText="1"/>
    </xf>
    <xf numFmtId="164" fontId="73" fillId="33" borderId="10" xfId="0" applyNumberFormat="1" applyFont="1" applyFill="1" applyBorder="1" applyAlignment="1">
      <alignment horizontal="justify" vertical="center" wrapText="1"/>
    </xf>
    <xf numFmtId="164" fontId="73" fillId="33" borderId="11" xfId="0" applyNumberFormat="1" applyFont="1" applyFill="1" applyBorder="1" applyAlignment="1">
      <alignment horizontal="right" vertical="center" wrapText="1"/>
    </xf>
    <xf numFmtId="164" fontId="74" fillId="33" borderId="0" xfId="0" applyNumberFormat="1" applyFont="1" applyFill="1" applyAlignment="1">
      <alignment vertical="center"/>
    </xf>
    <xf numFmtId="164" fontId="71" fillId="33" borderId="0" xfId="0" applyNumberFormat="1" applyFont="1" applyFill="1" applyAlignment="1">
      <alignment/>
    </xf>
    <xf numFmtId="164" fontId="73" fillId="33" borderId="0" xfId="0" applyNumberFormat="1" applyFont="1" applyFill="1" applyAlignment="1">
      <alignment horizontal="right" vertical="center" wrapText="1"/>
    </xf>
    <xf numFmtId="164" fontId="75" fillId="33" borderId="0" xfId="0" applyNumberFormat="1" applyFont="1" applyFill="1" applyAlignment="1">
      <alignment vertical="center"/>
    </xf>
    <xf numFmtId="164" fontId="72" fillId="36" borderId="28" xfId="0" applyNumberFormat="1" applyFont="1" applyFill="1" applyBorder="1" applyAlignment="1">
      <alignment horizontal="center" vertical="center" wrapText="1"/>
    </xf>
    <xf numFmtId="164" fontId="72" fillId="36" borderId="11" xfId="0" applyNumberFormat="1" applyFont="1" applyFill="1" applyBorder="1" applyAlignment="1">
      <alignment horizontal="center" vertical="center" wrapText="1"/>
    </xf>
    <xf numFmtId="164" fontId="72" fillId="33" borderId="12" xfId="0" applyNumberFormat="1" applyFont="1" applyFill="1" applyBorder="1" applyAlignment="1">
      <alignment horizontal="left" vertical="center" wrapText="1"/>
    </xf>
    <xf numFmtId="164" fontId="71" fillId="33" borderId="10" xfId="0" applyNumberFormat="1" applyFont="1" applyFill="1" applyBorder="1" applyAlignment="1">
      <alignment horizontal="justify" vertical="center" wrapText="1"/>
    </xf>
    <xf numFmtId="164" fontId="71" fillId="33" borderId="11" xfId="0" applyNumberFormat="1" applyFont="1" applyFill="1" applyBorder="1" applyAlignment="1">
      <alignment horizontal="right" vertical="center" wrapText="1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 wrapText="1"/>
    </xf>
    <xf numFmtId="0" fontId="78" fillId="33" borderId="0" xfId="0" applyFont="1" applyFill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79" fillId="33" borderId="0" xfId="0" applyFont="1" applyFill="1" applyAlignment="1">
      <alignment wrapText="1"/>
    </xf>
    <xf numFmtId="0" fontId="80" fillId="33" borderId="0" xfId="0" applyFont="1" applyFill="1" applyAlignment="1">
      <alignment vertical="top" wrapText="1"/>
    </xf>
    <xf numFmtId="0" fontId="81" fillId="33" borderId="0" xfId="0" applyFont="1" applyFill="1" applyAlignment="1">
      <alignment horizontal="center" wrapText="1"/>
    </xf>
    <xf numFmtId="0" fontId="81" fillId="33" borderId="0" xfId="0" applyFont="1" applyFill="1" applyAlignment="1">
      <alignment wrapText="1"/>
    </xf>
    <xf numFmtId="43" fontId="71" fillId="33" borderId="0" xfId="48" applyFont="1" applyFill="1" applyAlignment="1">
      <alignment/>
    </xf>
    <xf numFmtId="0" fontId="64" fillId="37" borderId="29" xfId="0" applyFont="1" applyFill="1" applyBorder="1" applyAlignment="1">
      <alignment horizontal="center" vertical="center"/>
    </xf>
    <xf numFmtId="0" fontId="64" fillId="37" borderId="30" xfId="0" applyFont="1" applyFill="1" applyBorder="1" applyAlignment="1">
      <alignment horizontal="center" vertical="center"/>
    </xf>
    <xf numFmtId="0" fontId="64" fillId="37" borderId="28" xfId="0" applyFont="1" applyFill="1" applyBorder="1" applyAlignment="1">
      <alignment horizontal="center" vertical="center"/>
    </xf>
    <xf numFmtId="0" fontId="64" fillId="37" borderId="3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0" fontId="64" fillId="37" borderId="33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right" wrapText="1"/>
    </xf>
    <xf numFmtId="0" fontId="9" fillId="33" borderId="34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right" wrapText="1"/>
    </xf>
    <xf numFmtId="0" fontId="9" fillId="33" borderId="36" xfId="0" applyFont="1" applyFill="1" applyBorder="1" applyAlignment="1">
      <alignment horizontal="right" wrapText="1"/>
    </xf>
    <xf numFmtId="0" fontId="9" fillId="33" borderId="35" xfId="0" applyFont="1" applyFill="1" applyBorder="1" applyAlignment="1">
      <alignment horizontal="right" wrapText="1"/>
    </xf>
    <xf numFmtId="0" fontId="10" fillId="33" borderId="37" xfId="0" applyFont="1" applyFill="1" applyBorder="1" applyAlignment="1">
      <alignment horizontal="left" vertical="top" wrapText="1"/>
    </xf>
    <xf numFmtId="0" fontId="10" fillId="33" borderId="38" xfId="0" applyFont="1" applyFill="1" applyBorder="1" applyAlignment="1">
      <alignment horizontal="left" vertical="top" wrapText="1"/>
    </xf>
    <xf numFmtId="0" fontId="10" fillId="33" borderId="39" xfId="0" applyFont="1" applyFill="1" applyBorder="1" applyAlignment="1">
      <alignment horizontal="left" vertical="top" wrapText="1"/>
    </xf>
    <xf numFmtId="7" fontId="11" fillId="33" borderId="37" xfId="0" applyNumberFormat="1" applyFont="1" applyFill="1" applyBorder="1" applyAlignment="1">
      <alignment horizontal="right" vertical="top" wrapText="1"/>
    </xf>
    <xf numFmtId="7" fontId="11" fillId="33" borderId="39" xfId="0" applyNumberFormat="1" applyFont="1" applyFill="1" applyBorder="1" applyAlignment="1">
      <alignment horizontal="right" vertical="top" wrapText="1"/>
    </xf>
    <xf numFmtId="7" fontId="11" fillId="33" borderId="38" xfId="0" applyNumberFormat="1" applyFont="1" applyFill="1" applyBorder="1" applyAlignment="1">
      <alignment horizontal="right" vertical="top" wrapText="1"/>
    </xf>
    <xf numFmtId="7" fontId="10" fillId="33" borderId="37" xfId="0" applyNumberFormat="1" applyFont="1" applyFill="1" applyBorder="1" applyAlignment="1">
      <alignment horizontal="right" vertical="top" wrapText="1"/>
    </xf>
    <xf numFmtId="7" fontId="10" fillId="33" borderId="39" xfId="0" applyNumberFormat="1" applyFont="1" applyFill="1" applyBorder="1" applyAlignment="1">
      <alignment horizontal="right" vertical="top" wrapText="1"/>
    </xf>
    <xf numFmtId="7" fontId="10" fillId="33" borderId="38" xfId="0" applyNumberFormat="1" applyFont="1" applyFill="1" applyBorder="1" applyAlignment="1">
      <alignment horizontal="right" vertical="top" wrapText="1"/>
    </xf>
    <xf numFmtId="0" fontId="5" fillId="33" borderId="37" xfId="0" applyFont="1" applyFill="1" applyBorder="1" applyAlignment="1">
      <alignment horizontal="left" vertical="top" wrapText="1"/>
    </xf>
    <xf numFmtId="0" fontId="5" fillId="33" borderId="38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7" fontId="5" fillId="33" borderId="37" xfId="0" applyNumberFormat="1" applyFont="1" applyFill="1" applyBorder="1" applyAlignment="1">
      <alignment horizontal="right" vertical="top" wrapText="1"/>
    </xf>
    <xf numFmtId="7" fontId="5" fillId="33" borderId="39" xfId="0" applyNumberFormat="1" applyFont="1" applyFill="1" applyBorder="1" applyAlignment="1">
      <alignment horizontal="right" vertical="top" wrapText="1"/>
    </xf>
    <xf numFmtId="7" fontId="5" fillId="33" borderId="38" xfId="0" applyNumberFormat="1" applyFont="1" applyFill="1" applyBorder="1" applyAlignment="1">
      <alignment horizontal="right" vertical="top" wrapText="1"/>
    </xf>
    <xf numFmtId="0" fontId="9" fillId="33" borderId="37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9" fillId="33" borderId="39" xfId="0" applyFont="1" applyFill="1" applyBorder="1" applyAlignment="1">
      <alignment horizontal="left" vertical="top" wrapText="1"/>
    </xf>
    <xf numFmtId="7" fontId="12" fillId="33" borderId="37" xfId="0" applyNumberFormat="1" applyFont="1" applyFill="1" applyBorder="1" applyAlignment="1">
      <alignment horizontal="right" vertical="top" wrapText="1"/>
    </xf>
    <xf numFmtId="7" fontId="12" fillId="33" borderId="39" xfId="0" applyNumberFormat="1" applyFont="1" applyFill="1" applyBorder="1" applyAlignment="1">
      <alignment horizontal="right" vertical="top" wrapText="1"/>
    </xf>
    <xf numFmtId="7" fontId="12" fillId="33" borderId="38" xfId="0" applyNumberFormat="1" applyFont="1" applyFill="1" applyBorder="1" applyAlignment="1">
      <alignment horizontal="right" vertical="top" wrapText="1"/>
    </xf>
    <xf numFmtId="0" fontId="9" fillId="33" borderId="4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41" xfId="0" applyFont="1" applyFill="1" applyBorder="1" applyAlignment="1">
      <alignment horizontal="left" vertical="top" wrapText="1"/>
    </xf>
    <xf numFmtId="7" fontId="10" fillId="33" borderId="14" xfId="0" applyNumberFormat="1" applyFont="1" applyFill="1" applyBorder="1" applyAlignment="1">
      <alignment horizontal="right" vertical="top" wrapText="1"/>
    </xf>
    <xf numFmtId="7" fontId="10" fillId="33" borderId="41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right" vertical="center" wrapText="1"/>
    </xf>
    <xf numFmtId="0" fontId="82" fillId="33" borderId="0" xfId="0" applyFont="1" applyFill="1" applyAlignment="1">
      <alignment horizontal="center" vertical="top" wrapText="1"/>
    </xf>
    <xf numFmtId="0" fontId="83" fillId="33" borderId="0" xfId="0" applyFont="1" applyFill="1" applyAlignment="1">
      <alignment horizontal="center" vertical="top" wrapText="1"/>
    </xf>
    <xf numFmtId="0" fontId="84" fillId="33" borderId="0" xfId="0" applyFont="1" applyFill="1" applyAlignment="1">
      <alignment horizontal="center" vertical="top" wrapText="1"/>
    </xf>
    <xf numFmtId="0" fontId="78" fillId="33" borderId="42" xfId="0" applyFont="1" applyFill="1" applyBorder="1" applyAlignment="1">
      <alignment horizontal="center" wrapText="1"/>
    </xf>
    <xf numFmtId="0" fontId="78" fillId="33" borderId="43" xfId="0" applyFont="1" applyFill="1" applyBorder="1" applyAlignment="1">
      <alignment horizontal="center" wrapText="1"/>
    </xf>
    <xf numFmtId="0" fontId="85" fillId="33" borderId="44" xfId="0" applyFont="1" applyFill="1" applyBorder="1" applyAlignment="1">
      <alignment horizontal="left" vertical="top" wrapText="1"/>
    </xf>
    <xf numFmtId="7" fontId="86" fillId="33" borderId="44" xfId="0" applyNumberFormat="1" applyFont="1" applyFill="1" applyBorder="1" applyAlignment="1">
      <alignment horizontal="right" vertical="top" wrapText="1"/>
    </xf>
    <xf numFmtId="7" fontId="85" fillId="33" borderId="44" xfId="0" applyNumberFormat="1" applyFont="1" applyFill="1" applyBorder="1" applyAlignment="1">
      <alignment horizontal="right" vertical="top" wrapText="1"/>
    </xf>
    <xf numFmtId="0" fontId="79" fillId="33" borderId="44" xfId="0" applyFont="1" applyFill="1" applyBorder="1" applyAlignment="1">
      <alignment horizontal="left" vertical="top" wrapText="1"/>
    </xf>
    <xf numFmtId="7" fontId="79" fillId="33" borderId="44" xfId="0" applyNumberFormat="1" applyFont="1" applyFill="1" applyBorder="1" applyAlignment="1">
      <alignment horizontal="right" vertical="top" wrapText="1"/>
    </xf>
    <xf numFmtId="0" fontId="87" fillId="33" borderId="44" xfId="0" applyFont="1" applyFill="1" applyBorder="1" applyAlignment="1">
      <alignment horizontal="left" vertical="top" wrapText="1"/>
    </xf>
    <xf numFmtId="0" fontId="85" fillId="33" borderId="45" xfId="0" applyFont="1" applyFill="1" applyBorder="1" applyAlignment="1">
      <alignment horizontal="left" vertical="top" wrapText="1"/>
    </xf>
    <xf numFmtId="7" fontId="85" fillId="33" borderId="41" xfId="0" applyNumberFormat="1" applyFont="1" applyFill="1" applyBorder="1" applyAlignment="1">
      <alignment horizontal="right" vertical="top" wrapText="1"/>
    </xf>
    <xf numFmtId="0" fontId="14" fillId="33" borderId="0" xfId="0" applyFont="1" applyFill="1" applyAlignment="1">
      <alignment horizontal="center"/>
    </xf>
    <xf numFmtId="0" fontId="14" fillId="34" borderId="21" xfId="54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4" fillId="0" borderId="17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6" fillId="33" borderId="0" xfId="0" applyFont="1" applyFill="1" applyAlignment="1">
      <alignment horizontal="left" vertical="top"/>
    </xf>
    <xf numFmtId="0" fontId="16" fillId="33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0" fontId="14" fillId="35" borderId="0" xfId="54" applyFont="1" applyFill="1" applyAlignment="1">
      <alignment horizontal="center"/>
      <protection/>
    </xf>
    <xf numFmtId="0" fontId="14" fillId="35" borderId="0" xfId="0" applyFont="1" applyFill="1" applyAlignment="1">
      <alignment horizontal="left" vertical="top" wrapText="1"/>
    </xf>
    <xf numFmtId="0" fontId="16" fillId="35" borderId="0" xfId="0" applyFont="1" applyFill="1" applyAlignment="1">
      <alignment horizontal="left" vertical="top" wrapText="1"/>
    </xf>
    <xf numFmtId="0" fontId="19" fillId="35" borderId="0" xfId="0" applyFont="1" applyFill="1" applyAlignment="1">
      <alignment horizontal="left" vertical="top" wrapText="1"/>
    </xf>
    <xf numFmtId="0" fontId="0" fillId="33" borderId="0" xfId="0" applyFill="1" applyAlignment="1">
      <alignment horizontal="center"/>
    </xf>
    <xf numFmtId="0" fontId="13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justify" vertical="top" wrapText="1"/>
    </xf>
    <xf numFmtId="0" fontId="21" fillId="33" borderId="0" xfId="0" applyFont="1" applyFill="1" applyAlignment="1">
      <alignment horizontal="center" vertical="center" textRotation="45" wrapText="1"/>
    </xf>
    <xf numFmtId="0" fontId="14" fillId="34" borderId="25" xfId="54" applyFont="1" applyFill="1" applyBorder="1" applyAlignment="1">
      <alignment horizontal="center" vertical="center" wrapText="1"/>
      <protection/>
    </xf>
    <xf numFmtId="0" fontId="14" fillId="34" borderId="19" xfId="54" applyFont="1" applyFill="1" applyBorder="1" applyAlignment="1">
      <alignment horizontal="center" vertical="center" wrapText="1"/>
      <protection/>
    </xf>
    <xf numFmtId="0" fontId="14" fillId="33" borderId="15" xfId="15" applyNumberFormat="1" applyFont="1" applyFill="1" applyBorder="1" applyAlignment="1">
      <alignment horizontal="center" vertical="center"/>
      <protection/>
    </xf>
    <xf numFmtId="0" fontId="14" fillId="33" borderId="0" xfId="15" applyNumberFormat="1" applyFont="1" applyFill="1" applyAlignment="1">
      <alignment horizontal="center" vertical="center"/>
      <protection/>
    </xf>
    <xf numFmtId="0" fontId="14" fillId="33" borderId="16" xfId="15" applyNumberFormat="1" applyFont="1" applyFill="1" applyBorder="1" applyAlignment="1">
      <alignment horizontal="center" vertical="center"/>
      <protection/>
    </xf>
    <xf numFmtId="0" fontId="68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left" vertical="top"/>
    </xf>
    <xf numFmtId="0" fontId="67" fillId="33" borderId="18" xfId="0" applyFont="1" applyFill="1" applyBorder="1" applyAlignment="1">
      <alignment horizontal="center" vertical="top"/>
    </xf>
    <xf numFmtId="0" fontId="67" fillId="33" borderId="19" xfId="0" applyFont="1" applyFill="1" applyBorder="1" applyAlignment="1">
      <alignment horizontal="center" vertical="top"/>
    </xf>
    <xf numFmtId="0" fontId="67" fillId="33" borderId="20" xfId="0" applyFont="1" applyFill="1" applyBorder="1" applyAlignment="1">
      <alignment horizontal="center" vertical="top"/>
    </xf>
    <xf numFmtId="0" fontId="16" fillId="33" borderId="0" xfId="0" applyFont="1" applyFill="1" applyAlignment="1">
      <alignment horizontal="left" vertical="top" wrapText="1"/>
    </xf>
    <xf numFmtId="0" fontId="16" fillId="33" borderId="0" xfId="0" applyFont="1" applyFill="1" applyAlignment="1" applyProtection="1">
      <alignment horizontal="center" vertical="top"/>
      <protection locked="0"/>
    </xf>
    <xf numFmtId="0" fontId="67" fillId="33" borderId="0" xfId="0" applyFont="1" applyFill="1" applyAlignment="1" applyProtection="1">
      <alignment horizontal="center"/>
      <protection locked="0"/>
    </xf>
    <xf numFmtId="0" fontId="72" fillId="36" borderId="29" xfId="0" applyFont="1" applyFill="1" applyBorder="1" applyAlignment="1">
      <alignment horizontal="center" vertical="center"/>
    </xf>
    <xf numFmtId="0" fontId="72" fillId="36" borderId="30" xfId="0" applyFont="1" applyFill="1" applyBorder="1" applyAlignment="1">
      <alignment horizontal="center" vertical="center"/>
    </xf>
    <xf numFmtId="0" fontId="72" fillId="36" borderId="28" xfId="0" applyFont="1" applyFill="1" applyBorder="1" applyAlignment="1">
      <alignment horizontal="center" vertical="center"/>
    </xf>
    <xf numFmtId="0" fontId="72" fillId="36" borderId="31" xfId="0" applyFont="1" applyFill="1" applyBorder="1" applyAlignment="1">
      <alignment horizontal="center" vertical="center" wrapText="1"/>
    </xf>
    <xf numFmtId="0" fontId="72" fillId="36" borderId="0" xfId="0" applyFont="1" applyFill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center" vertical="center" wrapText="1"/>
    </xf>
    <xf numFmtId="0" fontId="72" fillId="36" borderId="33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64" fontId="74" fillId="33" borderId="30" xfId="0" applyNumberFormat="1" applyFont="1" applyFill="1" applyBorder="1" applyAlignment="1">
      <alignment horizontal="left" vertical="top" wrapText="1"/>
    </xf>
    <xf numFmtId="164" fontId="72" fillId="36" borderId="27" xfId="0" applyNumberFormat="1" applyFont="1" applyFill="1" applyBorder="1" applyAlignment="1">
      <alignment horizontal="center" vertical="center" wrapText="1"/>
    </xf>
    <xf numFmtId="164" fontId="72" fillId="36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1</xdr:col>
      <xdr:colOff>2019300</xdr:colOff>
      <xdr:row>4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6</xdr:row>
      <xdr:rowOff>76200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428625</xdr:colOff>
      <xdr:row>3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1781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1571625</xdr:colOff>
      <xdr:row>4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2419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171450</xdr:rowOff>
    </xdr:from>
    <xdr:to>
      <xdr:col>2</xdr:col>
      <xdr:colOff>2047875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2190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200025</xdr:colOff>
      <xdr:row>5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2124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3</xdr:col>
      <xdr:colOff>733425</xdr:colOff>
      <xdr:row>4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2438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2047875</xdr:colOff>
      <xdr:row>4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121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312067019.15</v>
      </c>
      <c r="D9" s="9">
        <f>SUM(D10:D16)</f>
        <v>282697807.06999993</v>
      </c>
      <c r="E9" s="11" t="s">
        <v>8</v>
      </c>
      <c r="F9" s="9">
        <f>SUM(F10:F18)</f>
        <v>109785244.83</v>
      </c>
      <c r="G9" s="9">
        <f>SUM(G10:G18)</f>
        <v>136049704.32999998</v>
      </c>
    </row>
    <row r="10" spans="2:7" ht="12.75">
      <c r="B10" s="12" t="s">
        <v>9</v>
      </c>
      <c r="C10" s="9">
        <v>415076.88</v>
      </c>
      <c r="D10" s="9">
        <v>25025.39</v>
      </c>
      <c r="E10" s="13" t="s">
        <v>10</v>
      </c>
      <c r="F10" s="9">
        <v>6278300.01</v>
      </c>
      <c r="G10" s="9">
        <v>6278797.96</v>
      </c>
    </row>
    <row r="11" spans="2:7" ht="12.75">
      <c r="B11" s="12" t="s">
        <v>11</v>
      </c>
      <c r="C11" s="9">
        <v>304499830.32</v>
      </c>
      <c r="D11" s="9">
        <v>273106078.02</v>
      </c>
      <c r="E11" s="13" t="s">
        <v>12</v>
      </c>
      <c r="F11" s="9">
        <v>64757593.41</v>
      </c>
      <c r="G11" s="9">
        <v>77609022.4</v>
      </c>
    </row>
    <row r="12" spans="2:7" ht="12.75">
      <c r="B12" s="12" t="s">
        <v>13</v>
      </c>
      <c r="C12" s="9">
        <v>162996.74</v>
      </c>
      <c r="D12" s="9">
        <v>3287098.06</v>
      </c>
      <c r="E12" s="13" t="s">
        <v>14</v>
      </c>
      <c r="F12" s="9">
        <v>29209733.89</v>
      </c>
      <c r="G12" s="9">
        <v>29209733.89</v>
      </c>
    </row>
    <row r="13" spans="2:7" ht="12.75">
      <c r="B13" s="12" t="s">
        <v>15</v>
      </c>
      <c r="C13" s="9">
        <v>313326.37</v>
      </c>
      <c r="D13" s="9">
        <v>309744.78</v>
      </c>
      <c r="E13" s="13" t="s">
        <v>16</v>
      </c>
      <c r="F13" s="9">
        <v>2022508.08</v>
      </c>
      <c r="G13" s="9">
        <v>2022508.08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502484.03</v>
      </c>
    </row>
    <row r="15" spans="2:7" ht="25.5">
      <c r="B15" s="12" t="s">
        <v>19</v>
      </c>
      <c r="C15" s="9">
        <v>6606728.84</v>
      </c>
      <c r="D15" s="9">
        <v>5900800.82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7469276.77</v>
      </c>
      <c r="G16" s="9">
        <v>20427157.97</v>
      </c>
    </row>
    <row r="17" spans="2:7" ht="12.75">
      <c r="B17" s="10" t="s">
        <v>23</v>
      </c>
      <c r="C17" s="9">
        <f>SUM(C18:C24)</f>
        <v>243234273.29</v>
      </c>
      <c r="D17" s="9">
        <f>SUM(D18:D24)</f>
        <v>242679316.31000003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44326106.31</v>
      </c>
      <c r="D19" s="9">
        <v>44698706.56</v>
      </c>
      <c r="E19" s="11" t="s">
        <v>28</v>
      </c>
      <c r="F19" s="9">
        <f>SUM(F20:F22)</f>
        <v>324909288.54</v>
      </c>
      <c r="G19" s="9">
        <f>SUM(G20:G22)</f>
        <v>365187926.79</v>
      </c>
    </row>
    <row r="20" spans="2:7" ht="12.75">
      <c r="B20" s="12" t="s">
        <v>29</v>
      </c>
      <c r="C20" s="9">
        <v>243600</v>
      </c>
      <c r="D20" s="9">
        <v>202428.68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324909288.54</v>
      </c>
      <c r="G22" s="9">
        <v>365187926.79</v>
      </c>
    </row>
    <row r="23" spans="2:7" ht="12.75">
      <c r="B23" s="12" t="s">
        <v>35</v>
      </c>
      <c r="C23" s="9">
        <v>1030564.95</v>
      </c>
      <c r="D23" s="9">
        <v>18886.93</v>
      </c>
      <c r="E23" s="11" t="s">
        <v>36</v>
      </c>
      <c r="F23" s="9">
        <f>SUM(F24:F25)</f>
        <v>44157336.4</v>
      </c>
      <c r="G23" s="9">
        <f>SUM(G24:G25)</f>
        <v>111500000</v>
      </c>
    </row>
    <row r="24" spans="2:7" ht="12.75">
      <c r="B24" s="12" t="s">
        <v>37</v>
      </c>
      <c r="C24" s="9">
        <v>38949.25</v>
      </c>
      <c r="D24" s="9">
        <v>164241.36</v>
      </c>
      <c r="E24" s="13" t="s">
        <v>38</v>
      </c>
      <c r="F24" s="9">
        <v>44157336.4</v>
      </c>
      <c r="G24" s="9">
        <v>111500000</v>
      </c>
    </row>
    <row r="25" spans="2:7" ht="12.75">
      <c r="B25" s="10" t="s">
        <v>39</v>
      </c>
      <c r="C25" s="9">
        <f>SUM(C26:C30)</f>
        <v>7685739.38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7685739.38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562987031.8199999</v>
      </c>
      <c r="D47" s="9">
        <f>D9+D17+D25+D31+D37+D38+D41</f>
        <v>527894677.76</v>
      </c>
      <c r="E47" s="8" t="s">
        <v>82</v>
      </c>
      <c r="F47" s="9">
        <f>F9+F19+F23+F26+F27+F31+F38+F42</f>
        <v>478890149.77</v>
      </c>
      <c r="G47" s="9">
        <f>G9+G19+G23+G26+G27+G31+G38+G42</f>
        <v>612775911.12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204704.67</v>
      </c>
      <c r="D51" s="9">
        <v>277204.67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5291594334.26</v>
      </c>
      <c r="D52" s="9">
        <v>5318120871.62</v>
      </c>
      <c r="E52" s="11" t="s">
        <v>90</v>
      </c>
      <c r="F52" s="9">
        <v>396881334.14</v>
      </c>
      <c r="G52" s="9">
        <v>398684204.45</v>
      </c>
    </row>
    <row r="53" spans="2:7" ht="12.75">
      <c r="B53" s="10" t="s">
        <v>91</v>
      </c>
      <c r="C53" s="9">
        <v>326492992.01</v>
      </c>
      <c r="D53" s="9">
        <v>326295461.05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9899718.16</v>
      </c>
      <c r="D54" s="9">
        <v>9899718.16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396881334.14</v>
      </c>
      <c r="G57" s="9">
        <f>SUM(G50:G55)</f>
        <v>398684204.45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875771483.91</v>
      </c>
      <c r="G59" s="9">
        <f>G47+G57</f>
        <v>1011460115.5699999</v>
      </c>
    </row>
    <row r="60" spans="2:7" ht="25.5">
      <c r="B60" s="6" t="s">
        <v>102</v>
      </c>
      <c r="C60" s="9">
        <f>SUM(C50:C58)</f>
        <v>5656316701.3</v>
      </c>
      <c r="D60" s="9">
        <f>SUM(D50:D58)</f>
        <v>5682718207.7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6219303733.12</v>
      </c>
      <c r="D62" s="9">
        <f>D47+D60</f>
        <v>6210612885.46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5343532249.21</v>
      </c>
      <c r="G68" s="9">
        <f>SUM(G69:G73)</f>
        <v>5199152769.889999</v>
      </c>
    </row>
    <row r="69" spans="2:7" ht="12.75">
      <c r="B69" s="10"/>
      <c r="C69" s="9"/>
      <c r="D69" s="9"/>
      <c r="E69" s="11" t="s">
        <v>110</v>
      </c>
      <c r="F69" s="9">
        <v>168718986.87</v>
      </c>
      <c r="G69" s="9">
        <v>93360078.32</v>
      </c>
    </row>
    <row r="70" spans="2:7" ht="12.75">
      <c r="B70" s="10"/>
      <c r="C70" s="9"/>
      <c r="D70" s="9"/>
      <c r="E70" s="11" t="s">
        <v>111</v>
      </c>
      <c r="F70" s="9">
        <v>5168098934.55</v>
      </c>
      <c r="G70" s="9">
        <v>5099078363.78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5343532249.21</v>
      </c>
      <c r="G79" s="9">
        <f>G63+G68+G75</f>
        <v>5199152769.889999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6219303733.12</v>
      </c>
      <c r="G81" s="9">
        <f>G59+G79</f>
        <v>6210612885.459999</v>
      </c>
    </row>
    <row r="82" spans="2:7" ht="13.5" thickBot="1">
      <c r="B82" s="16"/>
      <c r="C82" s="17"/>
      <c r="D82" s="17"/>
      <c r="E82" s="18"/>
      <c r="F82" s="19"/>
      <c r="G82" s="19"/>
    </row>
    <row r="84" ht="15.75">
      <c r="B84" s="20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3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6.57421875" style="21" customWidth="1"/>
    <col min="2" max="2" width="7.8515625" style="21" customWidth="1"/>
    <col min="3" max="3" width="5.28125" style="21" customWidth="1"/>
    <col min="4" max="4" width="1.28515625" style="21" customWidth="1"/>
    <col min="5" max="5" width="14.421875" style="21" customWidth="1"/>
    <col min="6" max="6" width="44.421875" style="21" customWidth="1"/>
    <col min="7" max="7" width="5.28125" style="21" customWidth="1"/>
    <col min="8" max="8" width="8.140625" style="21" customWidth="1"/>
    <col min="9" max="9" width="1.28515625" style="21" customWidth="1"/>
    <col min="10" max="10" width="3.8515625" style="21" customWidth="1"/>
    <col min="11" max="11" width="1.28515625" style="21" customWidth="1"/>
    <col min="12" max="12" width="0.13671875" style="21" customWidth="1"/>
    <col min="13" max="13" width="5.140625" style="21" customWidth="1"/>
    <col min="14" max="14" width="1.28515625" style="21" customWidth="1"/>
    <col min="15" max="16384" width="11.421875" style="21" customWidth="1"/>
  </cols>
  <sheetData>
    <row r="1" ht="14.25" customHeight="1"/>
    <row r="2" spans="4:9" ht="13.5" customHeight="1">
      <c r="D2" s="162" t="s">
        <v>125</v>
      </c>
      <c r="E2" s="162"/>
      <c r="F2" s="162"/>
      <c r="G2" s="162"/>
      <c r="H2" s="162"/>
      <c r="I2" s="162"/>
    </row>
    <row r="3" spans="3:11" ht="0.75" customHeight="1">
      <c r="C3" s="163" t="s">
        <v>126</v>
      </c>
      <c r="D3" s="163"/>
      <c r="E3" s="163"/>
      <c r="F3" s="163"/>
      <c r="G3" s="163"/>
      <c r="H3" s="163"/>
      <c r="I3" s="163"/>
      <c r="J3" s="163"/>
      <c r="K3" s="163"/>
    </row>
    <row r="4" spans="3:11" ht="15" customHeight="1">
      <c r="C4" s="163"/>
      <c r="D4" s="163"/>
      <c r="E4" s="163"/>
      <c r="F4" s="163"/>
      <c r="G4" s="163"/>
      <c r="H4" s="163"/>
      <c r="I4" s="163"/>
      <c r="J4" s="163"/>
      <c r="K4" s="163"/>
    </row>
    <row r="5" spans="3:11" ht="0.75" customHeight="1">
      <c r="C5" s="164" t="s">
        <v>127</v>
      </c>
      <c r="D5" s="164"/>
      <c r="E5" s="165" t="s">
        <v>128</v>
      </c>
      <c r="F5" s="165"/>
      <c r="G5" s="165"/>
      <c r="H5" s="165"/>
      <c r="I5" s="164" t="s">
        <v>127</v>
      </c>
      <c r="J5" s="164"/>
      <c r="K5" s="164"/>
    </row>
    <row r="6" spans="5:8" ht="12.75" customHeight="1">
      <c r="E6" s="165"/>
      <c r="F6" s="165"/>
      <c r="G6" s="165"/>
      <c r="H6" s="165"/>
    </row>
    <row r="7" spans="2:13" ht="7.5" customHeight="1">
      <c r="B7" s="166" t="s">
        <v>129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2:14" ht="0.75" customHeight="1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22"/>
    </row>
    <row r="9" spans="2:14" ht="10.5" customHeight="1"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2"/>
    </row>
    <row r="10" spans="2:14" ht="1.5" customHeight="1">
      <c r="B10" s="167" t="s">
        <v>127</v>
      </c>
      <c r="C10" s="167"/>
      <c r="D10" s="168" t="s">
        <v>130</v>
      </c>
      <c r="E10" s="168"/>
      <c r="F10" s="168"/>
      <c r="G10" s="168"/>
      <c r="H10" s="168"/>
      <c r="I10" s="168"/>
      <c r="J10" s="169" t="s">
        <v>127</v>
      </c>
      <c r="K10" s="169"/>
      <c r="L10" s="23"/>
      <c r="M10" s="22"/>
      <c r="N10" s="22"/>
    </row>
    <row r="11" spans="2:14" ht="3" customHeight="1">
      <c r="B11" s="167"/>
      <c r="C11" s="167"/>
      <c r="D11" s="168"/>
      <c r="E11" s="168"/>
      <c r="F11" s="168"/>
      <c r="G11" s="168"/>
      <c r="H11" s="168"/>
      <c r="I11" s="168"/>
      <c r="J11" s="169"/>
      <c r="K11" s="169"/>
      <c r="L11" s="23"/>
      <c r="M11" s="169"/>
      <c r="N11" s="169"/>
    </row>
    <row r="12" spans="2:14" ht="3" customHeight="1">
      <c r="B12" s="170"/>
      <c r="C12" s="170"/>
      <c r="D12" s="168"/>
      <c r="E12" s="168"/>
      <c r="F12" s="168"/>
      <c r="G12" s="168"/>
      <c r="H12" s="168"/>
      <c r="I12" s="168"/>
      <c r="J12" s="169"/>
      <c r="K12" s="169"/>
      <c r="L12" s="23"/>
      <c r="M12" s="169"/>
      <c r="N12" s="169"/>
    </row>
    <row r="13" spans="2:14" ht="6.75" customHeight="1">
      <c r="B13" s="170"/>
      <c r="C13" s="170"/>
      <c r="D13" s="168"/>
      <c r="E13" s="168"/>
      <c r="F13" s="168"/>
      <c r="G13" s="168"/>
      <c r="H13" s="168"/>
      <c r="I13" s="168"/>
      <c r="J13" s="171"/>
      <c r="K13" s="171"/>
      <c r="L13" s="24"/>
      <c r="M13" s="169"/>
      <c r="N13" s="169"/>
    </row>
    <row r="14" spans="2:13" ht="14.25" customHeight="1">
      <c r="B14" s="172" t="s">
        <v>131</v>
      </c>
      <c r="C14" s="173"/>
      <c r="D14" s="173"/>
      <c r="E14" s="173"/>
      <c r="F14" s="174"/>
      <c r="G14" s="175" t="s">
        <v>132</v>
      </c>
      <c r="H14" s="176"/>
      <c r="I14" s="175" t="s">
        <v>133</v>
      </c>
      <c r="J14" s="177"/>
      <c r="K14" s="177"/>
      <c r="L14" s="177"/>
      <c r="M14" s="176"/>
    </row>
    <row r="15" spans="2:13" ht="10.5" customHeight="1">
      <c r="B15" s="178" t="s">
        <v>134</v>
      </c>
      <c r="C15" s="179"/>
      <c r="D15" s="179"/>
      <c r="E15" s="179"/>
      <c r="F15" s="180"/>
      <c r="G15" s="181">
        <v>459364929.1</v>
      </c>
      <c r="H15" s="182"/>
      <c r="I15" s="181">
        <v>0</v>
      </c>
      <c r="J15" s="183"/>
      <c r="K15" s="183"/>
      <c r="L15" s="183"/>
      <c r="M15" s="182"/>
    </row>
    <row r="16" spans="2:13" ht="10.5" customHeight="1">
      <c r="B16" s="178" t="s">
        <v>135</v>
      </c>
      <c r="C16" s="179"/>
      <c r="D16" s="179"/>
      <c r="E16" s="179"/>
      <c r="F16" s="180"/>
      <c r="G16" s="184">
        <v>136316653.21</v>
      </c>
      <c r="H16" s="185"/>
      <c r="I16" s="184">
        <v>0</v>
      </c>
      <c r="J16" s="186"/>
      <c r="K16" s="186"/>
      <c r="L16" s="186"/>
      <c r="M16" s="185"/>
    </row>
    <row r="17" spans="2:13" ht="10.5" customHeight="1">
      <c r="B17" s="187" t="s">
        <v>136</v>
      </c>
      <c r="C17" s="188"/>
      <c r="D17" s="188"/>
      <c r="E17" s="188"/>
      <c r="F17" s="189"/>
      <c r="G17" s="190">
        <v>88972371.45</v>
      </c>
      <c r="H17" s="191"/>
      <c r="I17" s="190">
        <v>0</v>
      </c>
      <c r="J17" s="192"/>
      <c r="K17" s="192"/>
      <c r="L17" s="192"/>
      <c r="M17" s="191"/>
    </row>
    <row r="18" spans="2:13" ht="10.5" customHeight="1">
      <c r="B18" s="187" t="s">
        <v>137</v>
      </c>
      <c r="C18" s="188"/>
      <c r="D18" s="188"/>
      <c r="E18" s="188"/>
      <c r="F18" s="189"/>
      <c r="G18" s="190">
        <v>0</v>
      </c>
      <c r="H18" s="191"/>
      <c r="I18" s="190">
        <v>0</v>
      </c>
      <c r="J18" s="192"/>
      <c r="K18" s="192"/>
      <c r="L18" s="192"/>
      <c r="M18" s="191"/>
    </row>
    <row r="19" spans="2:13" ht="10.5" customHeight="1">
      <c r="B19" s="187" t="s">
        <v>138</v>
      </c>
      <c r="C19" s="188"/>
      <c r="D19" s="188"/>
      <c r="E19" s="188"/>
      <c r="F19" s="189"/>
      <c r="G19" s="190">
        <v>0</v>
      </c>
      <c r="H19" s="191"/>
      <c r="I19" s="190">
        <v>0</v>
      </c>
      <c r="J19" s="192"/>
      <c r="K19" s="192"/>
      <c r="L19" s="192"/>
      <c r="M19" s="191"/>
    </row>
    <row r="20" spans="2:13" ht="10.5" customHeight="1">
      <c r="B20" s="187" t="s">
        <v>139</v>
      </c>
      <c r="C20" s="188"/>
      <c r="D20" s="188"/>
      <c r="E20" s="188"/>
      <c r="F20" s="189"/>
      <c r="G20" s="190">
        <v>38954026.18</v>
      </c>
      <c r="H20" s="191"/>
      <c r="I20" s="190">
        <v>0</v>
      </c>
      <c r="J20" s="192"/>
      <c r="K20" s="192"/>
      <c r="L20" s="192"/>
      <c r="M20" s="191"/>
    </row>
    <row r="21" spans="2:13" ht="10.5" customHeight="1">
      <c r="B21" s="187" t="s">
        <v>140</v>
      </c>
      <c r="C21" s="188"/>
      <c r="D21" s="188"/>
      <c r="E21" s="188"/>
      <c r="F21" s="189"/>
      <c r="G21" s="190">
        <v>318866.13</v>
      </c>
      <c r="H21" s="191"/>
      <c r="I21" s="190">
        <v>0</v>
      </c>
      <c r="J21" s="192"/>
      <c r="K21" s="192"/>
      <c r="L21" s="192"/>
      <c r="M21" s="191"/>
    </row>
    <row r="22" spans="2:13" ht="10.5" customHeight="1">
      <c r="B22" s="187" t="s">
        <v>141</v>
      </c>
      <c r="C22" s="188"/>
      <c r="D22" s="188"/>
      <c r="E22" s="188"/>
      <c r="F22" s="189"/>
      <c r="G22" s="190">
        <v>8071389.45</v>
      </c>
      <c r="H22" s="191"/>
      <c r="I22" s="190">
        <v>0</v>
      </c>
      <c r="J22" s="192"/>
      <c r="K22" s="192"/>
      <c r="L22" s="192"/>
      <c r="M22" s="191"/>
    </row>
    <row r="23" spans="2:13" ht="10.5" customHeight="1">
      <c r="B23" s="187" t="s">
        <v>142</v>
      </c>
      <c r="C23" s="188"/>
      <c r="D23" s="188"/>
      <c r="E23" s="188"/>
      <c r="F23" s="189"/>
      <c r="G23" s="190">
        <v>0</v>
      </c>
      <c r="H23" s="191"/>
      <c r="I23" s="190">
        <v>0</v>
      </c>
      <c r="J23" s="192"/>
      <c r="K23" s="192"/>
      <c r="L23" s="192"/>
      <c r="M23" s="191"/>
    </row>
    <row r="24" spans="2:13" ht="10.5" customHeight="1">
      <c r="B24" s="187" t="s">
        <v>143</v>
      </c>
      <c r="C24" s="188"/>
      <c r="D24" s="188"/>
      <c r="E24" s="188"/>
      <c r="F24" s="189"/>
      <c r="G24" s="190" t="s">
        <v>127</v>
      </c>
      <c r="H24" s="191"/>
      <c r="I24" s="190" t="s">
        <v>127</v>
      </c>
      <c r="J24" s="192"/>
      <c r="K24" s="192"/>
      <c r="L24" s="192"/>
      <c r="M24" s="191"/>
    </row>
    <row r="25" spans="2:13" ht="27" customHeight="1">
      <c r="B25" s="178" t="s">
        <v>144</v>
      </c>
      <c r="C25" s="179"/>
      <c r="D25" s="179"/>
      <c r="E25" s="179"/>
      <c r="F25" s="180"/>
      <c r="G25" s="184">
        <v>323048275.89</v>
      </c>
      <c r="H25" s="185"/>
      <c r="I25" s="184">
        <v>0</v>
      </c>
      <c r="J25" s="186"/>
      <c r="K25" s="186"/>
      <c r="L25" s="186"/>
      <c r="M25" s="185"/>
    </row>
    <row r="26" spans="2:13" ht="18.75" customHeight="1">
      <c r="B26" s="187" t="s">
        <v>145</v>
      </c>
      <c r="C26" s="188"/>
      <c r="D26" s="188"/>
      <c r="E26" s="188"/>
      <c r="F26" s="189"/>
      <c r="G26" s="190">
        <v>323048275.89</v>
      </c>
      <c r="H26" s="191"/>
      <c r="I26" s="190">
        <v>0</v>
      </c>
      <c r="J26" s="192"/>
      <c r="K26" s="192"/>
      <c r="L26" s="192"/>
      <c r="M26" s="191"/>
    </row>
    <row r="27" spans="2:13" ht="10.5" customHeight="1">
      <c r="B27" s="187" t="s">
        <v>146</v>
      </c>
      <c r="C27" s="188"/>
      <c r="D27" s="188"/>
      <c r="E27" s="188"/>
      <c r="F27" s="189"/>
      <c r="G27" s="190">
        <v>0</v>
      </c>
      <c r="H27" s="191"/>
      <c r="I27" s="190">
        <v>0</v>
      </c>
      <c r="J27" s="192"/>
      <c r="K27" s="192"/>
      <c r="L27" s="192"/>
      <c r="M27" s="191"/>
    </row>
    <row r="28" spans="2:13" ht="10.5" customHeight="1">
      <c r="B28" s="187" t="s">
        <v>143</v>
      </c>
      <c r="C28" s="188"/>
      <c r="D28" s="188"/>
      <c r="E28" s="188"/>
      <c r="F28" s="189"/>
      <c r="G28" s="190" t="s">
        <v>127</v>
      </c>
      <c r="H28" s="191"/>
      <c r="I28" s="190" t="s">
        <v>127</v>
      </c>
      <c r="J28" s="192"/>
      <c r="K28" s="192"/>
      <c r="L28" s="192"/>
      <c r="M28" s="191"/>
    </row>
    <row r="29" spans="2:13" ht="10.5" customHeight="1">
      <c r="B29" s="178" t="s">
        <v>147</v>
      </c>
      <c r="C29" s="179"/>
      <c r="D29" s="179"/>
      <c r="E29" s="179"/>
      <c r="F29" s="180"/>
      <c r="G29" s="184">
        <v>0</v>
      </c>
      <c r="H29" s="185"/>
      <c r="I29" s="184">
        <v>0</v>
      </c>
      <c r="J29" s="186"/>
      <c r="K29" s="186"/>
      <c r="L29" s="186"/>
      <c r="M29" s="185"/>
    </row>
    <row r="30" spans="2:13" ht="10.5" customHeight="1">
      <c r="B30" s="187" t="s">
        <v>148</v>
      </c>
      <c r="C30" s="188"/>
      <c r="D30" s="188"/>
      <c r="E30" s="188"/>
      <c r="F30" s="189"/>
      <c r="G30" s="190">
        <v>0</v>
      </c>
      <c r="H30" s="191"/>
      <c r="I30" s="190">
        <v>0</v>
      </c>
      <c r="J30" s="192"/>
      <c r="K30" s="192"/>
      <c r="L30" s="192"/>
      <c r="M30" s="191"/>
    </row>
    <row r="31" spans="2:13" ht="10.5" customHeight="1">
      <c r="B31" s="187" t="s">
        <v>149</v>
      </c>
      <c r="C31" s="188"/>
      <c r="D31" s="188"/>
      <c r="E31" s="188"/>
      <c r="F31" s="189"/>
      <c r="G31" s="190">
        <v>0</v>
      </c>
      <c r="H31" s="191"/>
      <c r="I31" s="190">
        <v>0</v>
      </c>
      <c r="J31" s="192"/>
      <c r="K31" s="192"/>
      <c r="L31" s="192"/>
      <c r="M31" s="191"/>
    </row>
    <row r="32" spans="2:13" ht="10.5" customHeight="1">
      <c r="B32" s="187" t="s">
        <v>150</v>
      </c>
      <c r="C32" s="188"/>
      <c r="D32" s="188"/>
      <c r="E32" s="188"/>
      <c r="F32" s="189"/>
      <c r="G32" s="190">
        <v>0</v>
      </c>
      <c r="H32" s="191"/>
      <c r="I32" s="190">
        <v>0</v>
      </c>
      <c r="J32" s="192"/>
      <c r="K32" s="192"/>
      <c r="L32" s="192"/>
      <c r="M32" s="191"/>
    </row>
    <row r="33" spans="2:13" ht="10.5" customHeight="1">
      <c r="B33" s="187" t="s">
        <v>151</v>
      </c>
      <c r="C33" s="188"/>
      <c r="D33" s="188"/>
      <c r="E33" s="188"/>
      <c r="F33" s="189"/>
      <c r="G33" s="190">
        <v>0</v>
      </c>
      <c r="H33" s="191"/>
      <c r="I33" s="190">
        <v>0</v>
      </c>
      <c r="J33" s="192"/>
      <c r="K33" s="192"/>
      <c r="L33" s="192"/>
      <c r="M33" s="191"/>
    </row>
    <row r="34" spans="2:13" ht="10.5" customHeight="1">
      <c r="B34" s="187" t="s">
        <v>152</v>
      </c>
      <c r="C34" s="188"/>
      <c r="D34" s="188"/>
      <c r="E34" s="188"/>
      <c r="F34" s="189"/>
      <c r="G34" s="190">
        <v>0</v>
      </c>
      <c r="H34" s="191"/>
      <c r="I34" s="190">
        <v>0</v>
      </c>
      <c r="J34" s="192"/>
      <c r="K34" s="192"/>
      <c r="L34" s="192"/>
      <c r="M34" s="191"/>
    </row>
    <row r="35" spans="2:13" ht="10.5" customHeight="1">
      <c r="B35" s="187" t="s">
        <v>143</v>
      </c>
      <c r="C35" s="188"/>
      <c r="D35" s="188"/>
      <c r="E35" s="188"/>
      <c r="F35" s="189"/>
      <c r="G35" s="190" t="s">
        <v>127</v>
      </c>
      <c r="H35" s="191"/>
      <c r="I35" s="190" t="s">
        <v>127</v>
      </c>
      <c r="J35" s="192"/>
      <c r="K35" s="192"/>
      <c r="L35" s="192"/>
      <c r="M35" s="191"/>
    </row>
    <row r="36" spans="2:13" ht="12" customHeight="1">
      <c r="B36" s="193" t="s">
        <v>153</v>
      </c>
      <c r="C36" s="194"/>
      <c r="D36" s="194"/>
      <c r="E36" s="194"/>
      <c r="F36" s="195"/>
      <c r="G36" s="184">
        <v>459364929.1</v>
      </c>
      <c r="H36" s="185"/>
      <c r="I36" s="184">
        <v>0</v>
      </c>
      <c r="J36" s="186"/>
      <c r="K36" s="186"/>
      <c r="L36" s="186"/>
      <c r="M36" s="185"/>
    </row>
    <row r="37" spans="2:13" ht="10.5" customHeight="1">
      <c r="B37" s="187" t="s">
        <v>143</v>
      </c>
      <c r="C37" s="188"/>
      <c r="D37" s="188"/>
      <c r="E37" s="188"/>
      <c r="F37" s="189"/>
      <c r="G37" s="190" t="s">
        <v>127</v>
      </c>
      <c r="H37" s="191"/>
      <c r="I37" s="190" t="s">
        <v>127</v>
      </c>
      <c r="J37" s="192"/>
      <c r="K37" s="192"/>
      <c r="L37" s="192"/>
      <c r="M37" s="191"/>
    </row>
    <row r="38" spans="2:13" ht="10.5" customHeight="1">
      <c r="B38" s="178" t="s">
        <v>154</v>
      </c>
      <c r="C38" s="179"/>
      <c r="D38" s="179"/>
      <c r="E38" s="179"/>
      <c r="F38" s="180"/>
      <c r="G38" s="196">
        <v>290645942.23</v>
      </c>
      <c r="H38" s="197"/>
      <c r="I38" s="196">
        <v>0</v>
      </c>
      <c r="J38" s="198"/>
      <c r="K38" s="198"/>
      <c r="L38" s="198"/>
      <c r="M38" s="197"/>
    </row>
    <row r="39" spans="2:13" ht="10.5" customHeight="1">
      <c r="B39" s="178" t="s">
        <v>155</v>
      </c>
      <c r="C39" s="179"/>
      <c r="D39" s="179"/>
      <c r="E39" s="179"/>
      <c r="F39" s="180"/>
      <c r="G39" s="184">
        <v>206666085.78</v>
      </c>
      <c r="H39" s="185"/>
      <c r="I39" s="184">
        <v>0</v>
      </c>
      <c r="J39" s="186"/>
      <c r="K39" s="186"/>
      <c r="L39" s="186"/>
      <c r="M39" s="185"/>
    </row>
    <row r="40" spans="2:13" ht="10.5" customHeight="1">
      <c r="B40" s="187" t="s">
        <v>156</v>
      </c>
      <c r="C40" s="188"/>
      <c r="D40" s="188"/>
      <c r="E40" s="188"/>
      <c r="F40" s="189"/>
      <c r="G40" s="190">
        <v>162120785.55</v>
      </c>
      <c r="H40" s="191"/>
      <c r="I40" s="190">
        <v>0</v>
      </c>
      <c r="J40" s="192"/>
      <c r="K40" s="192"/>
      <c r="L40" s="192"/>
      <c r="M40" s="191"/>
    </row>
    <row r="41" spans="2:13" ht="10.5" customHeight="1">
      <c r="B41" s="187" t="s">
        <v>157</v>
      </c>
      <c r="C41" s="188"/>
      <c r="D41" s="188"/>
      <c r="E41" s="188"/>
      <c r="F41" s="189"/>
      <c r="G41" s="190">
        <v>13983477.85</v>
      </c>
      <c r="H41" s="191"/>
      <c r="I41" s="190">
        <v>0</v>
      </c>
      <c r="J41" s="192"/>
      <c r="K41" s="192"/>
      <c r="L41" s="192"/>
      <c r="M41" s="191"/>
    </row>
    <row r="42" spans="2:13" ht="10.5" customHeight="1">
      <c r="B42" s="187" t="s">
        <v>158</v>
      </c>
      <c r="C42" s="188"/>
      <c r="D42" s="188"/>
      <c r="E42" s="188"/>
      <c r="F42" s="189"/>
      <c r="G42" s="190">
        <v>30561822.38</v>
      </c>
      <c r="H42" s="191"/>
      <c r="I42" s="190">
        <v>0</v>
      </c>
      <c r="J42" s="192"/>
      <c r="K42" s="192"/>
      <c r="L42" s="192"/>
      <c r="M42" s="191"/>
    </row>
    <row r="43" spans="2:13" ht="10.5" customHeight="1">
      <c r="B43" s="187" t="s">
        <v>143</v>
      </c>
      <c r="C43" s="188"/>
      <c r="D43" s="188"/>
      <c r="E43" s="188"/>
      <c r="F43" s="189"/>
      <c r="G43" s="190" t="s">
        <v>127</v>
      </c>
      <c r="H43" s="191"/>
      <c r="I43" s="190" t="s">
        <v>127</v>
      </c>
      <c r="J43" s="192"/>
      <c r="K43" s="192"/>
      <c r="L43" s="192"/>
      <c r="M43" s="191"/>
    </row>
    <row r="44" spans="2:13" ht="10.5" customHeight="1">
      <c r="B44" s="178" t="s">
        <v>159</v>
      </c>
      <c r="C44" s="179"/>
      <c r="D44" s="179"/>
      <c r="E44" s="179"/>
      <c r="F44" s="180"/>
      <c r="G44" s="184">
        <v>56935785.4</v>
      </c>
      <c r="H44" s="185"/>
      <c r="I44" s="184">
        <v>0</v>
      </c>
      <c r="J44" s="186"/>
      <c r="K44" s="186"/>
      <c r="L44" s="186"/>
      <c r="M44" s="185"/>
    </row>
    <row r="45" spans="2:13" ht="10.5" customHeight="1">
      <c r="B45" s="187" t="s">
        <v>160</v>
      </c>
      <c r="C45" s="188"/>
      <c r="D45" s="188"/>
      <c r="E45" s="188"/>
      <c r="F45" s="189"/>
      <c r="G45" s="190">
        <v>0</v>
      </c>
      <c r="H45" s="191"/>
      <c r="I45" s="190">
        <v>0</v>
      </c>
      <c r="J45" s="192"/>
      <c r="K45" s="192"/>
      <c r="L45" s="192"/>
      <c r="M45" s="191"/>
    </row>
    <row r="46" spans="2:13" ht="10.5" customHeight="1">
      <c r="B46" s="187" t="s">
        <v>161</v>
      </c>
      <c r="C46" s="188"/>
      <c r="D46" s="188"/>
      <c r="E46" s="188"/>
      <c r="F46" s="189"/>
      <c r="G46" s="190">
        <v>0</v>
      </c>
      <c r="H46" s="191"/>
      <c r="I46" s="190">
        <v>0</v>
      </c>
      <c r="J46" s="192"/>
      <c r="K46" s="192"/>
      <c r="L46" s="192"/>
      <c r="M46" s="191"/>
    </row>
    <row r="47" spans="2:13" ht="10.5" customHeight="1">
      <c r="B47" s="187" t="s">
        <v>162</v>
      </c>
      <c r="C47" s="188"/>
      <c r="D47" s="188"/>
      <c r="E47" s="188"/>
      <c r="F47" s="189"/>
      <c r="G47" s="190">
        <v>7585982.06</v>
      </c>
      <c r="H47" s="191"/>
      <c r="I47" s="190">
        <v>0</v>
      </c>
      <c r="J47" s="192"/>
      <c r="K47" s="192"/>
      <c r="L47" s="192"/>
      <c r="M47" s="191"/>
    </row>
    <row r="48" spans="2:13" ht="10.5" customHeight="1">
      <c r="B48" s="187" t="s">
        <v>163</v>
      </c>
      <c r="C48" s="188"/>
      <c r="D48" s="188"/>
      <c r="E48" s="188"/>
      <c r="F48" s="189"/>
      <c r="G48" s="190">
        <v>6469357.65</v>
      </c>
      <c r="H48" s="191"/>
      <c r="I48" s="190">
        <v>0</v>
      </c>
      <c r="J48" s="192"/>
      <c r="K48" s="192"/>
      <c r="L48" s="192"/>
      <c r="M48" s="191"/>
    </row>
    <row r="49" spans="2:13" ht="10.5" customHeight="1">
      <c r="B49" s="187" t="s">
        <v>164</v>
      </c>
      <c r="C49" s="188"/>
      <c r="D49" s="188"/>
      <c r="E49" s="188"/>
      <c r="F49" s="189"/>
      <c r="G49" s="190">
        <v>42880445.69</v>
      </c>
      <c r="H49" s="191"/>
      <c r="I49" s="190">
        <v>0</v>
      </c>
      <c r="J49" s="192"/>
      <c r="K49" s="192"/>
      <c r="L49" s="192"/>
      <c r="M49" s="191"/>
    </row>
    <row r="50" spans="2:13" ht="10.5" customHeight="1">
      <c r="B50" s="187" t="s">
        <v>165</v>
      </c>
      <c r="C50" s="188"/>
      <c r="D50" s="188"/>
      <c r="E50" s="188"/>
      <c r="F50" s="189"/>
      <c r="G50" s="190">
        <v>0</v>
      </c>
      <c r="H50" s="191"/>
      <c r="I50" s="190">
        <v>0</v>
      </c>
      <c r="J50" s="192"/>
      <c r="K50" s="192"/>
      <c r="L50" s="192"/>
      <c r="M50" s="191"/>
    </row>
    <row r="51" spans="2:13" ht="10.5" customHeight="1">
      <c r="B51" s="187" t="s">
        <v>166</v>
      </c>
      <c r="C51" s="188"/>
      <c r="D51" s="188"/>
      <c r="E51" s="188"/>
      <c r="F51" s="189"/>
      <c r="G51" s="190">
        <v>0</v>
      </c>
      <c r="H51" s="191"/>
      <c r="I51" s="190">
        <v>0</v>
      </c>
      <c r="J51" s="192"/>
      <c r="K51" s="192"/>
      <c r="L51" s="192"/>
      <c r="M51" s="191"/>
    </row>
    <row r="52" spans="2:13" ht="10.5" customHeight="1">
      <c r="B52" s="187" t="s">
        <v>167</v>
      </c>
      <c r="C52" s="188"/>
      <c r="D52" s="188"/>
      <c r="E52" s="188"/>
      <c r="F52" s="189"/>
      <c r="G52" s="190">
        <v>0</v>
      </c>
      <c r="H52" s="191"/>
      <c r="I52" s="190">
        <v>0</v>
      </c>
      <c r="J52" s="192"/>
      <c r="K52" s="192"/>
      <c r="L52" s="192"/>
      <c r="M52" s="191"/>
    </row>
    <row r="53" spans="2:13" ht="10.5" customHeight="1">
      <c r="B53" s="187" t="s">
        <v>168</v>
      </c>
      <c r="C53" s="188"/>
      <c r="D53" s="188"/>
      <c r="E53" s="188"/>
      <c r="F53" s="189"/>
      <c r="G53" s="190">
        <v>0</v>
      </c>
      <c r="H53" s="191"/>
      <c r="I53" s="190">
        <v>0</v>
      </c>
      <c r="J53" s="192"/>
      <c r="K53" s="192"/>
      <c r="L53" s="192"/>
      <c r="M53" s="191"/>
    </row>
    <row r="54" spans="2:13" ht="10.5" customHeight="1">
      <c r="B54" s="187" t="s">
        <v>143</v>
      </c>
      <c r="C54" s="188"/>
      <c r="D54" s="188"/>
      <c r="E54" s="188"/>
      <c r="F54" s="189"/>
      <c r="G54" s="190" t="s">
        <v>127</v>
      </c>
      <c r="H54" s="191"/>
      <c r="I54" s="190" t="s">
        <v>127</v>
      </c>
      <c r="J54" s="192"/>
      <c r="K54" s="192"/>
      <c r="L54" s="192"/>
      <c r="M54" s="191"/>
    </row>
    <row r="55" spans="2:13" ht="10.5" customHeight="1">
      <c r="B55" s="178" t="s">
        <v>169</v>
      </c>
      <c r="C55" s="179"/>
      <c r="D55" s="179"/>
      <c r="E55" s="179"/>
      <c r="F55" s="180"/>
      <c r="G55" s="184">
        <v>18159025</v>
      </c>
      <c r="H55" s="185"/>
      <c r="I55" s="184">
        <v>0</v>
      </c>
      <c r="J55" s="186"/>
      <c r="K55" s="186"/>
      <c r="L55" s="186"/>
      <c r="M55" s="185"/>
    </row>
    <row r="56" spans="2:13" ht="10.5" customHeight="1">
      <c r="B56" s="187" t="s">
        <v>170</v>
      </c>
      <c r="C56" s="188"/>
      <c r="D56" s="188"/>
      <c r="E56" s="188"/>
      <c r="F56" s="189"/>
      <c r="G56" s="190">
        <v>0</v>
      </c>
      <c r="H56" s="191"/>
      <c r="I56" s="190">
        <v>0</v>
      </c>
      <c r="J56" s="192"/>
      <c r="K56" s="192"/>
      <c r="L56" s="192"/>
      <c r="M56" s="191"/>
    </row>
    <row r="57" spans="2:13" ht="10.5" customHeight="1">
      <c r="B57" s="187" t="s">
        <v>171</v>
      </c>
      <c r="C57" s="188"/>
      <c r="D57" s="188"/>
      <c r="E57" s="188"/>
      <c r="F57" s="189"/>
      <c r="G57" s="190">
        <v>0</v>
      </c>
      <c r="H57" s="191"/>
      <c r="I57" s="190">
        <v>0</v>
      </c>
      <c r="J57" s="192"/>
      <c r="K57" s="192"/>
      <c r="L57" s="192"/>
      <c r="M57" s="191"/>
    </row>
    <row r="58" spans="2:13" ht="10.5" customHeight="1">
      <c r="B58" s="187" t="s">
        <v>172</v>
      </c>
      <c r="C58" s="188"/>
      <c r="D58" s="188"/>
      <c r="E58" s="188"/>
      <c r="F58" s="189"/>
      <c r="G58" s="190">
        <v>18159025</v>
      </c>
      <c r="H58" s="191"/>
      <c r="I58" s="190">
        <v>0</v>
      </c>
      <c r="J58" s="192"/>
      <c r="K58" s="192"/>
      <c r="L58" s="192"/>
      <c r="M58" s="191"/>
    </row>
    <row r="59" spans="2:13" ht="10.5" customHeight="1">
      <c r="B59" s="187" t="s">
        <v>143</v>
      </c>
      <c r="C59" s="188"/>
      <c r="D59" s="188"/>
      <c r="E59" s="188"/>
      <c r="F59" s="189"/>
      <c r="G59" s="190" t="s">
        <v>127</v>
      </c>
      <c r="H59" s="191"/>
      <c r="I59" s="190" t="s">
        <v>127</v>
      </c>
      <c r="J59" s="192"/>
      <c r="K59" s="192"/>
      <c r="L59" s="192"/>
      <c r="M59" s="191"/>
    </row>
    <row r="60" spans="2:13" ht="10.5" customHeight="1">
      <c r="B60" s="178" t="s">
        <v>173</v>
      </c>
      <c r="C60" s="179"/>
      <c r="D60" s="179"/>
      <c r="E60" s="179"/>
      <c r="F60" s="180"/>
      <c r="G60" s="184">
        <v>8885046.05</v>
      </c>
      <c r="H60" s="185"/>
      <c r="I60" s="184">
        <v>0</v>
      </c>
      <c r="J60" s="186"/>
      <c r="K60" s="186"/>
      <c r="L60" s="186"/>
      <c r="M60" s="185"/>
    </row>
    <row r="61" spans="2:13" ht="10.5" customHeight="1">
      <c r="B61" s="187" t="s">
        <v>174</v>
      </c>
      <c r="C61" s="188"/>
      <c r="D61" s="188"/>
      <c r="E61" s="188"/>
      <c r="F61" s="189"/>
      <c r="G61" s="190">
        <v>8885046.05</v>
      </c>
      <c r="H61" s="191"/>
      <c r="I61" s="190">
        <v>0</v>
      </c>
      <c r="J61" s="192"/>
      <c r="K61" s="192"/>
      <c r="L61" s="192"/>
      <c r="M61" s="191"/>
    </row>
    <row r="62" spans="2:13" ht="10.5" customHeight="1">
      <c r="B62" s="187" t="s">
        <v>175</v>
      </c>
      <c r="C62" s="188"/>
      <c r="D62" s="188"/>
      <c r="E62" s="188"/>
      <c r="F62" s="189"/>
      <c r="G62" s="190">
        <v>0</v>
      </c>
      <c r="H62" s="191"/>
      <c r="I62" s="190">
        <v>0</v>
      </c>
      <c r="J62" s="192"/>
      <c r="K62" s="192"/>
      <c r="L62" s="192"/>
      <c r="M62" s="191"/>
    </row>
    <row r="63" spans="2:13" ht="10.5" customHeight="1">
      <c r="B63" s="187" t="s">
        <v>176</v>
      </c>
      <c r="C63" s="188"/>
      <c r="D63" s="188"/>
      <c r="E63" s="188"/>
      <c r="F63" s="189"/>
      <c r="G63" s="190">
        <v>0</v>
      </c>
      <c r="H63" s="191"/>
      <c r="I63" s="190">
        <v>0</v>
      </c>
      <c r="J63" s="192"/>
      <c r="K63" s="192"/>
      <c r="L63" s="192"/>
      <c r="M63" s="191"/>
    </row>
    <row r="64" spans="2:13" ht="10.5" customHeight="1">
      <c r="B64" s="187" t="s">
        <v>177</v>
      </c>
      <c r="C64" s="188"/>
      <c r="D64" s="188"/>
      <c r="E64" s="188"/>
      <c r="F64" s="189"/>
      <c r="G64" s="190">
        <v>0</v>
      </c>
      <c r="H64" s="191"/>
      <c r="I64" s="190">
        <v>0</v>
      </c>
      <c r="J64" s="192"/>
      <c r="K64" s="192"/>
      <c r="L64" s="192"/>
      <c r="M64" s="191"/>
    </row>
    <row r="65" spans="2:13" ht="10.5" customHeight="1">
      <c r="B65" s="187" t="s">
        <v>178</v>
      </c>
      <c r="C65" s="188"/>
      <c r="D65" s="188"/>
      <c r="E65" s="188"/>
      <c r="F65" s="189"/>
      <c r="G65" s="190">
        <v>0</v>
      </c>
      <c r="H65" s="191"/>
      <c r="I65" s="190">
        <v>0</v>
      </c>
      <c r="J65" s="192"/>
      <c r="K65" s="192"/>
      <c r="L65" s="192"/>
      <c r="M65" s="191"/>
    </row>
    <row r="66" spans="2:13" ht="10.5" customHeight="1">
      <c r="B66" s="187" t="s">
        <v>143</v>
      </c>
      <c r="C66" s="188"/>
      <c r="D66" s="188"/>
      <c r="E66" s="188"/>
      <c r="F66" s="189"/>
      <c r="G66" s="190" t="s">
        <v>127</v>
      </c>
      <c r="H66" s="191"/>
      <c r="I66" s="190" t="s">
        <v>127</v>
      </c>
      <c r="J66" s="192"/>
      <c r="K66" s="192"/>
      <c r="L66" s="192"/>
      <c r="M66" s="191"/>
    </row>
    <row r="67" spans="2:13" ht="10.5" customHeight="1">
      <c r="B67" s="178" t="s">
        <v>179</v>
      </c>
      <c r="C67" s="179"/>
      <c r="D67" s="179"/>
      <c r="E67" s="179"/>
      <c r="F67" s="180"/>
      <c r="G67" s="184">
        <v>0</v>
      </c>
      <c r="H67" s="185"/>
      <c r="I67" s="184">
        <v>0</v>
      </c>
      <c r="J67" s="186"/>
      <c r="K67" s="186"/>
      <c r="L67" s="186"/>
      <c r="M67" s="185"/>
    </row>
    <row r="68" spans="2:13" ht="10.5" customHeight="1">
      <c r="B68" s="187" t="s">
        <v>180</v>
      </c>
      <c r="C68" s="188"/>
      <c r="D68" s="188"/>
      <c r="E68" s="188"/>
      <c r="F68" s="189"/>
      <c r="G68" s="190">
        <v>0</v>
      </c>
      <c r="H68" s="191"/>
      <c r="I68" s="190">
        <v>0</v>
      </c>
      <c r="J68" s="192"/>
      <c r="K68" s="192"/>
      <c r="L68" s="192"/>
      <c r="M68" s="191"/>
    </row>
    <row r="69" spans="2:13" ht="10.5" customHeight="1">
      <c r="B69" s="187" t="s">
        <v>181</v>
      </c>
      <c r="C69" s="188"/>
      <c r="D69" s="188"/>
      <c r="E69" s="188"/>
      <c r="F69" s="189"/>
      <c r="G69" s="190">
        <v>0</v>
      </c>
      <c r="H69" s="191"/>
      <c r="I69" s="190">
        <v>0</v>
      </c>
      <c r="J69" s="192"/>
      <c r="K69" s="192"/>
      <c r="L69" s="192"/>
      <c r="M69" s="191"/>
    </row>
    <row r="70" spans="2:13" ht="10.5" customHeight="1">
      <c r="B70" s="187" t="s">
        <v>182</v>
      </c>
      <c r="C70" s="188"/>
      <c r="D70" s="188"/>
      <c r="E70" s="188"/>
      <c r="F70" s="189"/>
      <c r="G70" s="190">
        <v>0</v>
      </c>
      <c r="H70" s="191"/>
      <c r="I70" s="190">
        <v>0</v>
      </c>
      <c r="J70" s="192"/>
      <c r="K70" s="192"/>
      <c r="L70" s="192"/>
      <c r="M70" s="191"/>
    </row>
    <row r="71" spans="2:13" ht="10.5" customHeight="1">
      <c r="B71" s="187" t="s">
        <v>183</v>
      </c>
      <c r="C71" s="188"/>
      <c r="D71" s="188"/>
      <c r="E71" s="188"/>
      <c r="F71" s="189"/>
      <c r="G71" s="190">
        <v>0</v>
      </c>
      <c r="H71" s="191"/>
      <c r="I71" s="190">
        <v>0</v>
      </c>
      <c r="J71" s="192"/>
      <c r="K71" s="192"/>
      <c r="L71" s="192"/>
      <c r="M71" s="191"/>
    </row>
    <row r="72" spans="2:13" ht="10.5" customHeight="1">
      <c r="B72" s="187" t="s">
        <v>184</v>
      </c>
      <c r="C72" s="188"/>
      <c r="D72" s="188"/>
      <c r="E72" s="188"/>
      <c r="F72" s="189"/>
      <c r="G72" s="190">
        <v>0</v>
      </c>
      <c r="H72" s="191"/>
      <c r="I72" s="190">
        <v>0</v>
      </c>
      <c r="J72" s="192"/>
      <c r="K72" s="192"/>
      <c r="L72" s="192"/>
      <c r="M72" s="191"/>
    </row>
    <row r="73" spans="2:13" ht="10.5" customHeight="1">
      <c r="B73" s="187" t="s">
        <v>185</v>
      </c>
      <c r="C73" s="188"/>
      <c r="D73" s="188"/>
      <c r="E73" s="188"/>
      <c r="F73" s="189"/>
      <c r="G73" s="190">
        <v>0</v>
      </c>
      <c r="H73" s="191"/>
      <c r="I73" s="190">
        <v>0</v>
      </c>
      <c r="J73" s="192"/>
      <c r="K73" s="192"/>
      <c r="L73" s="192"/>
      <c r="M73" s="191"/>
    </row>
    <row r="74" spans="2:13" ht="10.5" customHeight="1">
      <c r="B74" s="187" t="s">
        <v>143</v>
      </c>
      <c r="C74" s="188"/>
      <c r="D74" s="188"/>
      <c r="E74" s="188"/>
      <c r="F74" s="189"/>
      <c r="G74" s="190" t="s">
        <v>127</v>
      </c>
      <c r="H74" s="191"/>
      <c r="I74" s="190" t="s">
        <v>127</v>
      </c>
      <c r="J74" s="192"/>
      <c r="K74" s="192"/>
      <c r="L74" s="192"/>
      <c r="M74" s="191"/>
    </row>
    <row r="75" spans="2:13" ht="10.5" customHeight="1">
      <c r="B75" s="178" t="s">
        <v>186</v>
      </c>
      <c r="C75" s="179"/>
      <c r="D75" s="179"/>
      <c r="E75" s="179"/>
      <c r="F75" s="180"/>
      <c r="G75" s="184">
        <v>0</v>
      </c>
      <c r="H75" s="185"/>
      <c r="I75" s="184">
        <v>0</v>
      </c>
      <c r="J75" s="186"/>
      <c r="K75" s="186"/>
      <c r="L75" s="186"/>
      <c r="M75" s="185"/>
    </row>
    <row r="76" spans="2:13" ht="10.5" customHeight="1">
      <c r="B76" s="187" t="s">
        <v>187</v>
      </c>
      <c r="C76" s="188"/>
      <c r="D76" s="188"/>
      <c r="E76" s="188"/>
      <c r="F76" s="189"/>
      <c r="G76" s="190">
        <v>0</v>
      </c>
      <c r="H76" s="191"/>
      <c r="I76" s="190">
        <v>0</v>
      </c>
      <c r="J76" s="192"/>
      <c r="K76" s="192"/>
      <c r="L76" s="192"/>
      <c r="M76" s="191"/>
    </row>
    <row r="77" spans="2:13" ht="10.5" customHeight="1">
      <c r="B77" s="187" t="s">
        <v>143</v>
      </c>
      <c r="C77" s="188"/>
      <c r="D77" s="188"/>
      <c r="E77" s="188"/>
      <c r="F77" s="189"/>
      <c r="G77" s="190" t="s">
        <v>127</v>
      </c>
      <c r="H77" s="191"/>
      <c r="I77" s="190" t="s">
        <v>127</v>
      </c>
      <c r="J77" s="192"/>
      <c r="K77" s="192"/>
      <c r="L77" s="192"/>
      <c r="M77" s="191"/>
    </row>
    <row r="78" spans="2:13" ht="12" customHeight="1">
      <c r="B78" s="193" t="s">
        <v>188</v>
      </c>
      <c r="C78" s="194"/>
      <c r="D78" s="194"/>
      <c r="E78" s="194"/>
      <c r="F78" s="195"/>
      <c r="G78" s="184">
        <v>290645942.23</v>
      </c>
      <c r="H78" s="185"/>
      <c r="I78" s="184">
        <v>0</v>
      </c>
      <c r="J78" s="186"/>
      <c r="K78" s="186"/>
      <c r="L78" s="186"/>
      <c r="M78" s="185"/>
    </row>
    <row r="79" spans="2:13" ht="10.5" customHeight="1">
      <c r="B79" s="187" t="s">
        <v>143</v>
      </c>
      <c r="C79" s="188"/>
      <c r="D79" s="188"/>
      <c r="E79" s="188"/>
      <c r="F79" s="189"/>
      <c r="G79" s="190" t="s">
        <v>127</v>
      </c>
      <c r="H79" s="191"/>
      <c r="I79" s="190" t="s">
        <v>127</v>
      </c>
      <c r="J79" s="192"/>
      <c r="K79" s="192"/>
      <c r="L79" s="192"/>
      <c r="M79" s="191"/>
    </row>
    <row r="80" spans="2:13" ht="12" customHeight="1">
      <c r="B80" s="199" t="s">
        <v>189</v>
      </c>
      <c r="C80" s="200"/>
      <c r="D80" s="200"/>
      <c r="E80" s="200"/>
      <c r="F80" s="201"/>
      <c r="G80" s="202">
        <v>168718986.87</v>
      </c>
      <c r="H80" s="203"/>
      <c r="I80" s="202">
        <v>0</v>
      </c>
      <c r="J80" s="202"/>
      <c r="K80" s="202"/>
      <c r="L80" s="202"/>
      <c r="M80" s="203"/>
    </row>
    <row r="81" ht="408.75" customHeight="1"/>
    <row r="82" ht="194.25" customHeight="1"/>
    <row r="83" spans="11:13" ht="14.25" customHeight="1">
      <c r="K83" s="204" t="s">
        <v>190</v>
      </c>
      <c r="L83" s="204"/>
      <c r="M83" s="204"/>
    </row>
  </sheetData>
  <sheetProtection/>
  <mergeCells count="214">
    <mergeCell ref="B80:F80"/>
    <mergeCell ref="G80:H80"/>
    <mergeCell ref="I80:M80"/>
    <mergeCell ref="K83:M83"/>
    <mergeCell ref="B78:F78"/>
    <mergeCell ref="G78:H78"/>
    <mergeCell ref="I78:M78"/>
    <mergeCell ref="B79:F79"/>
    <mergeCell ref="G79:H79"/>
    <mergeCell ref="I79:M79"/>
    <mergeCell ref="B76:F76"/>
    <mergeCell ref="G76:H76"/>
    <mergeCell ref="I76:M76"/>
    <mergeCell ref="B77:F77"/>
    <mergeCell ref="G77:H77"/>
    <mergeCell ref="I77:M77"/>
    <mergeCell ref="B74:F74"/>
    <mergeCell ref="G74:H74"/>
    <mergeCell ref="I74:M74"/>
    <mergeCell ref="B75:F75"/>
    <mergeCell ref="G75:H75"/>
    <mergeCell ref="I75:M75"/>
    <mergeCell ref="B72:F72"/>
    <mergeCell ref="G72:H72"/>
    <mergeCell ref="I72:M72"/>
    <mergeCell ref="B73:F73"/>
    <mergeCell ref="G73:H73"/>
    <mergeCell ref="I73:M73"/>
    <mergeCell ref="B70:F70"/>
    <mergeCell ref="G70:H70"/>
    <mergeCell ref="I70:M70"/>
    <mergeCell ref="B71:F71"/>
    <mergeCell ref="G71:H71"/>
    <mergeCell ref="I71:M71"/>
    <mergeCell ref="B68:F68"/>
    <mergeCell ref="G68:H68"/>
    <mergeCell ref="I68:M68"/>
    <mergeCell ref="B69:F69"/>
    <mergeCell ref="G69:H69"/>
    <mergeCell ref="I69:M69"/>
    <mergeCell ref="B66:F66"/>
    <mergeCell ref="G66:H66"/>
    <mergeCell ref="I66:M66"/>
    <mergeCell ref="B67:F67"/>
    <mergeCell ref="G67:H67"/>
    <mergeCell ref="I67:M67"/>
    <mergeCell ref="B64:F64"/>
    <mergeCell ref="G64:H64"/>
    <mergeCell ref="I64:M64"/>
    <mergeCell ref="B65:F65"/>
    <mergeCell ref="G65:H65"/>
    <mergeCell ref="I65:M65"/>
    <mergeCell ref="B62:F62"/>
    <mergeCell ref="G62:H62"/>
    <mergeCell ref="I62:M62"/>
    <mergeCell ref="B63:F63"/>
    <mergeCell ref="G63:H63"/>
    <mergeCell ref="I63:M63"/>
    <mergeCell ref="B60:F60"/>
    <mergeCell ref="G60:H60"/>
    <mergeCell ref="I60:M60"/>
    <mergeCell ref="B61:F61"/>
    <mergeCell ref="G61:H61"/>
    <mergeCell ref="I61:M61"/>
    <mergeCell ref="B58:F58"/>
    <mergeCell ref="G58:H58"/>
    <mergeCell ref="I58:M58"/>
    <mergeCell ref="B59:F59"/>
    <mergeCell ref="G59:H59"/>
    <mergeCell ref="I59:M59"/>
    <mergeCell ref="B56:F56"/>
    <mergeCell ref="G56:H56"/>
    <mergeCell ref="I56:M56"/>
    <mergeCell ref="B57:F57"/>
    <mergeCell ref="G57:H57"/>
    <mergeCell ref="I57:M57"/>
    <mergeCell ref="B54:F54"/>
    <mergeCell ref="G54:H54"/>
    <mergeCell ref="I54:M54"/>
    <mergeCell ref="B55:F55"/>
    <mergeCell ref="G55:H55"/>
    <mergeCell ref="I55:M55"/>
    <mergeCell ref="B52:F52"/>
    <mergeCell ref="G52:H52"/>
    <mergeCell ref="I52:M52"/>
    <mergeCell ref="B53:F53"/>
    <mergeCell ref="G53:H53"/>
    <mergeCell ref="I53:M53"/>
    <mergeCell ref="B50:F50"/>
    <mergeCell ref="G50:H50"/>
    <mergeCell ref="I50:M50"/>
    <mergeCell ref="B51:F51"/>
    <mergeCell ref="G51:H51"/>
    <mergeCell ref="I51:M51"/>
    <mergeCell ref="B48:F48"/>
    <mergeCell ref="G48:H48"/>
    <mergeCell ref="I48:M48"/>
    <mergeCell ref="B49:F49"/>
    <mergeCell ref="G49:H49"/>
    <mergeCell ref="I49:M49"/>
    <mergeCell ref="B46:F46"/>
    <mergeCell ref="G46:H46"/>
    <mergeCell ref="I46:M46"/>
    <mergeCell ref="B47:F47"/>
    <mergeCell ref="G47:H47"/>
    <mergeCell ref="I47:M47"/>
    <mergeCell ref="B44:F44"/>
    <mergeCell ref="G44:H44"/>
    <mergeCell ref="I44:M44"/>
    <mergeCell ref="B45:F45"/>
    <mergeCell ref="G45:H45"/>
    <mergeCell ref="I45:M45"/>
    <mergeCell ref="B42:F42"/>
    <mergeCell ref="G42:H42"/>
    <mergeCell ref="I42:M42"/>
    <mergeCell ref="B43:F43"/>
    <mergeCell ref="G43:H43"/>
    <mergeCell ref="I43:M43"/>
    <mergeCell ref="B40:F40"/>
    <mergeCell ref="G40:H40"/>
    <mergeCell ref="I40:M40"/>
    <mergeCell ref="B41:F41"/>
    <mergeCell ref="G41:H41"/>
    <mergeCell ref="I41:M41"/>
    <mergeCell ref="B38:F38"/>
    <mergeCell ref="G38:H38"/>
    <mergeCell ref="I38:M38"/>
    <mergeCell ref="B39:F39"/>
    <mergeCell ref="G39:H39"/>
    <mergeCell ref="I39:M39"/>
    <mergeCell ref="B36:F36"/>
    <mergeCell ref="G36:H36"/>
    <mergeCell ref="I36:M36"/>
    <mergeCell ref="B37:F37"/>
    <mergeCell ref="G37:H37"/>
    <mergeCell ref="I37:M37"/>
    <mergeCell ref="B34:F34"/>
    <mergeCell ref="G34:H34"/>
    <mergeCell ref="I34:M34"/>
    <mergeCell ref="B35:F35"/>
    <mergeCell ref="G35:H35"/>
    <mergeCell ref="I35:M35"/>
    <mergeCell ref="B32:F32"/>
    <mergeCell ref="G32:H32"/>
    <mergeCell ref="I32:M32"/>
    <mergeCell ref="B33:F33"/>
    <mergeCell ref="G33:H33"/>
    <mergeCell ref="I33:M33"/>
    <mergeCell ref="B30:F30"/>
    <mergeCell ref="G30:H30"/>
    <mergeCell ref="I30:M30"/>
    <mergeCell ref="B31:F31"/>
    <mergeCell ref="G31:H31"/>
    <mergeCell ref="I31:M31"/>
    <mergeCell ref="B28:F28"/>
    <mergeCell ref="G28:H28"/>
    <mergeCell ref="I28:M28"/>
    <mergeCell ref="B29:F29"/>
    <mergeCell ref="G29:H29"/>
    <mergeCell ref="I29:M29"/>
    <mergeCell ref="B26:F26"/>
    <mergeCell ref="G26:H26"/>
    <mergeCell ref="I26:M26"/>
    <mergeCell ref="B27:F27"/>
    <mergeCell ref="G27:H27"/>
    <mergeCell ref="I27:M27"/>
    <mergeCell ref="B24:F24"/>
    <mergeCell ref="G24:H24"/>
    <mergeCell ref="I24:M24"/>
    <mergeCell ref="B25:F25"/>
    <mergeCell ref="G25:H25"/>
    <mergeCell ref="I25:M25"/>
    <mergeCell ref="B22:F22"/>
    <mergeCell ref="G22:H22"/>
    <mergeCell ref="I22:M22"/>
    <mergeCell ref="B23:F23"/>
    <mergeCell ref="G23:H23"/>
    <mergeCell ref="I23:M23"/>
    <mergeCell ref="B20:F20"/>
    <mergeCell ref="G20:H20"/>
    <mergeCell ref="I20:M20"/>
    <mergeCell ref="B21:F21"/>
    <mergeCell ref="G21:H21"/>
    <mergeCell ref="I21:M21"/>
    <mergeCell ref="B18:F18"/>
    <mergeCell ref="G18:H18"/>
    <mergeCell ref="I18:M18"/>
    <mergeCell ref="B19:F19"/>
    <mergeCell ref="G19:H19"/>
    <mergeCell ref="I19:M19"/>
    <mergeCell ref="B16:F16"/>
    <mergeCell ref="G16:H16"/>
    <mergeCell ref="I16:M16"/>
    <mergeCell ref="B17:F17"/>
    <mergeCell ref="G17:H17"/>
    <mergeCell ref="I17:M17"/>
    <mergeCell ref="B14:F14"/>
    <mergeCell ref="G14:H14"/>
    <mergeCell ref="I14:M14"/>
    <mergeCell ref="B15:F15"/>
    <mergeCell ref="G15:H15"/>
    <mergeCell ref="I15:M15"/>
    <mergeCell ref="B10:C11"/>
    <mergeCell ref="D10:I13"/>
    <mergeCell ref="J10:K12"/>
    <mergeCell ref="M11:N13"/>
    <mergeCell ref="B12:C13"/>
    <mergeCell ref="J13:K13"/>
    <mergeCell ref="D2:I2"/>
    <mergeCell ref="C3:K4"/>
    <mergeCell ref="C5:D5"/>
    <mergeCell ref="E5:H6"/>
    <mergeCell ref="I5:K5"/>
    <mergeCell ref="B7:M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A1">
      <selection activeCell="B26" sqref="B26:H26"/>
    </sheetView>
  </sheetViews>
  <sheetFormatPr defaultColWidth="8.00390625" defaultRowHeight="15"/>
  <cols>
    <col min="1" max="1" width="4.8515625" style="21" customWidth="1"/>
    <col min="2" max="2" width="2.7109375" style="21" customWidth="1"/>
    <col min="3" max="3" width="8.140625" style="21" customWidth="1"/>
    <col min="4" max="4" width="5.421875" style="21" customWidth="1"/>
    <col min="5" max="5" width="1.28515625" style="21" customWidth="1"/>
    <col min="6" max="6" width="2.7109375" style="21" customWidth="1"/>
    <col min="7" max="7" width="12.140625" style="21" customWidth="1"/>
    <col min="8" max="8" width="28.00390625" style="21" customWidth="1"/>
    <col min="9" max="9" width="9.421875" style="21" customWidth="1"/>
    <col min="10" max="10" width="6.140625" style="21" customWidth="1"/>
    <col min="11" max="11" width="2.7109375" style="21" customWidth="1"/>
    <col min="12" max="12" width="1.28515625" style="21" customWidth="1"/>
    <col min="13" max="13" width="4.00390625" style="21" customWidth="1"/>
    <col min="14" max="14" width="1.28515625" style="21" customWidth="1"/>
    <col min="15" max="15" width="0.13671875" style="21" customWidth="1"/>
    <col min="16" max="16" width="6.00390625" style="21" customWidth="1"/>
    <col min="17" max="17" width="2.7109375" style="21" customWidth="1"/>
    <col min="18" max="16384" width="8.00390625" style="21" customWidth="1"/>
  </cols>
  <sheetData>
    <row r="2" spans="5:12" ht="15.75">
      <c r="E2" s="205" t="s">
        <v>125</v>
      </c>
      <c r="F2" s="205"/>
      <c r="G2" s="205"/>
      <c r="H2" s="205"/>
      <c r="I2" s="205"/>
      <c r="J2" s="205"/>
      <c r="K2" s="205"/>
      <c r="L2" s="205"/>
    </row>
    <row r="3" spans="4:14" ht="15">
      <c r="D3" s="206"/>
      <c r="E3" s="206"/>
      <c r="F3" s="207" t="s">
        <v>327</v>
      </c>
      <c r="G3" s="207"/>
      <c r="H3" s="207"/>
      <c r="I3" s="207"/>
      <c r="J3" s="207"/>
      <c r="K3" s="207"/>
      <c r="L3" s="206"/>
      <c r="M3" s="206"/>
      <c r="N3" s="206"/>
    </row>
    <row r="4" spans="3:17" ht="24">
      <c r="C4" s="145"/>
      <c r="D4" s="145"/>
      <c r="E4" s="145"/>
      <c r="F4" s="145"/>
      <c r="G4" s="145"/>
      <c r="H4" s="146" t="s">
        <v>328</v>
      </c>
      <c r="I4" s="147"/>
      <c r="J4" s="148"/>
      <c r="K4" s="148"/>
      <c r="L4" s="148"/>
      <c r="M4" s="148"/>
      <c r="N4" s="148"/>
      <c r="O4" s="149"/>
      <c r="P4" s="148"/>
      <c r="Q4" s="148"/>
    </row>
    <row r="5" spans="3:17" ht="15">
      <c r="C5" s="145"/>
      <c r="D5" s="145"/>
      <c r="E5" s="145"/>
      <c r="F5" s="145"/>
      <c r="G5" s="145"/>
      <c r="H5" s="150" t="s">
        <v>130</v>
      </c>
      <c r="I5" s="147"/>
      <c r="J5" s="148"/>
      <c r="K5" s="148"/>
      <c r="L5" s="148"/>
      <c r="M5" s="148"/>
      <c r="N5" s="148"/>
      <c r="O5" s="149"/>
      <c r="P5" s="148"/>
      <c r="Q5" s="148"/>
    </row>
    <row r="6" spans="3:17" ht="15">
      <c r="C6" s="145"/>
      <c r="D6" s="145"/>
      <c r="E6" s="145"/>
      <c r="F6" s="145"/>
      <c r="G6" s="145"/>
      <c r="H6" s="151"/>
      <c r="I6" s="147"/>
      <c r="J6" s="148"/>
      <c r="K6" s="148"/>
      <c r="L6" s="148"/>
      <c r="M6" s="148"/>
      <c r="N6" s="148"/>
      <c r="O6" s="149"/>
      <c r="P6" s="148"/>
      <c r="Q6" s="148"/>
    </row>
    <row r="7" spans="2:16" ht="13.5" customHeight="1">
      <c r="B7" s="208" t="s">
        <v>131</v>
      </c>
      <c r="C7" s="208"/>
      <c r="D7" s="208"/>
      <c r="E7" s="208"/>
      <c r="F7" s="208"/>
      <c r="G7" s="208"/>
      <c r="H7" s="208"/>
      <c r="I7" s="208" t="s">
        <v>132</v>
      </c>
      <c r="J7" s="208"/>
      <c r="K7" s="209" t="s">
        <v>133</v>
      </c>
      <c r="L7" s="209"/>
      <c r="M7" s="209"/>
      <c r="N7" s="209"/>
      <c r="O7" s="209"/>
      <c r="P7" s="209"/>
    </row>
    <row r="8" spans="2:16" ht="10.5" customHeight="1">
      <c r="B8" s="210" t="s">
        <v>329</v>
      </c>
      <c r="C8" s="210"/>
      <c r="D8" s="210"/>
      <c r="E8" s="210"/>
      <c r="F8" s="210"/>
      <c r="G8" s="210"/>
      <c r="H8" s="210"/>
      <c r="I8" s="211">
        <v>0</v>
      </c>
      <c r="J8" s="211"/>
      <c r="K8" s="211">
        <v>0</v>
      </c>
      <c r="L8" s="211"/>
      <c r="M8" s="211"/>
      <c r="N8" s="211"/>
      <c r="O8" s="211"/>
      <c r="P8" s="211"/>
    </row>
    <row r="9" spans="2:16" ht="10.5" customHeight="1">
      <c r="B9" s="210" t="s">
        <v>330</v>
      </c>
      <c r="C9" s="210"/>
      <c r="D9" s="210"/>
      <c r="E9" s="210"/>
      <c r="F9" s="210"/>
      <c r="G9" s="210"/>
      <c r="H9" s="210"/>
      <c r="I9" s="212">
        <v>459364929.1</v>
      </c>
      <c r="J9" s="212"/>
      <c r="K9" s="212">
        <v>1468778134.79</v>
      </c>
      <c r="L9" s="212"/>
      <c r="M9" s="212"/>
      <c r="N9" s="212"/>
      <c r="O9" s="212"/>
      <c r="P9" s="212"/>
    </row>
    <row r="10" spans="2:16" ht="10.5" customHeight="1">
      <c r="B10" s="213" t="s">
        <v>331</v>
      </c>
      <c r="C10" s="213"/>
      <c r="D10" s="213"/>
      <c r="E10" s="213"/>
      <c r="F10" s="213"/>
      <c r="G10" s="213"/>
      <c r="H10" s="213"/>
      <c r="I10" s="214">
        <v>88972371.45</v>
      </c>
      <c r="J10" s="214"/>
      <c r="K10" s="214">
        <v>139459496.2</v>
      </c>
      <c r="L10" s="214"/>
      <c r="M10" s="214"/>
      <c r="N10" s="214"/>
      <c r="O10" s="214"/>
      <c r="P10" s="214"/>
    </row>
    <row r="11" spans="2:16" ht="10.5" customHeight="1">
      <c r="B11" s="213" t="s">
        <v>332</v>
      </c>
      <c r="C11" s="213"/>
      <c r="D11" s="213"/>
      <c r="E11" s="213"/>
      <c r="F11" s="213"/>
      <c r="G11" s="213"/>
      <c r="H11" s="213"/>
      <c r="I11" s="214">
        <v>38954026.18</v>
      </c>
      <c r="J11" s="214"/>
      <c r="K11" s="214">
        <v>92453072.58</v>
      </c>
      <c r="L11" s="214"/>
      <c r="M11" s="214"/>
      <c r="N11" s="214"/>
      <c r="O11" s="214"/>
      <c r="P11" s="214"/>
    </row>
    <row r="12" spans="2:16" ht="10.5" customHeight="1">
      <c r="B12" s="213" t="s">
        <v>333</v>
      </c>
      <c r="C12" s="213"/>
      <c r="D12" s="213"/>
      <c r="E12" s="213"/>
      <c r="F12" s="213"/>
      <c r="G12" s="213"/>
      <c r="H12" s="213"/>
      <c r="I12" s="214">
        <v>318866.13</v>
      </c>
      <c r="J12" s="214"/>
      <c r="K12" s="214">
        <v>3221518.03</v>
      </c>
      <c r="L12" s="214"/>
      <c r="M12" s="214"/>
      <c r="N12" s="214"/>
      <c r="O12" s="214"/>
      <c r="P12" s="214"/>
    </row>
    <row r="13" spans="2:16" ht="10.5" customHeight="1">
      <c r="B13" s="213" t="s">
        <v>334</v>
      </c>
      <c r="C13" s="213"/>
      <c r="D13" s="213"/>
      <c r="E13" s="213"/>
      <c r="F13" s="213"/>
      <c r="G13" s="213"/>
      <c r="H13" s="213"/>
      <c r="I13" s="214">
        <v>8071389.45</v>
      </c>
      <c r="J13" s="214"/>
      <c r="K13" s="214">
        <v>20116217.38</v>
      </c>
      <c r="L13" s="214"/>
      <c r="M13" s="214"/>
      <c r="N13" s="214"/>
      <c r="O13" s="214"/>
      <c r="P13" s="214"/>
    </row>
    <row r="14" spans="2:16" ht="18.75" customHeight="1">
      <c r="B14" s="213" t="s">
        <v>335</v>
      </c>
      <c r="C14" s="213"/>
      <c r="D14" s="213"/>
      <c r="E14" s="213"/>
      <c r="F14" s="213"/>
      <c r="G14" s="213"/>
      <c r="H14" s="213"/>
      <c r="I14" s="214">
        <v>323048275.89</v>
      </c>
      <c r="J14" s="214"/>
      <c r="K14" s="214">
        <v>1177080382.6</v>
      </c>
      <c r="L14" s="214"/>
      <c r="M14" s="214"/>
      <c r="N14" s="214"/>
      <c r="O14" s="214"/>
      <c r="P14" s="214"/>
    </row>
    <row r="15" spans="2:16" ht="10.5" customHeight="1">
      <c r="B15" s="213" t="s">
        <v>336</v>
      </c>
      <c r="C15" s="213"/>
      <c r="D15" s="213"/>
      <c r="E15" s="213"/>
      <c r="F15" s="213"/>
      <c r="G15" s="213"/>
      <c r="H15" s="213"/>
      <c r="I15" s="214">
        <v>0</v>
      </c>
      <c r="J15" s="214"/>
      <c r="K15" s="214">
        <v>36447448</v>
      </c>
      <c r="L15" s="214"/>
      <c r="M15" s="214"/>
      <c r="N15" s="214"/>
      <c r="O15" s="214"/>
      <c r="P15" s="214"/>
    </row>
    <row r="16" spans="2:16" ht="6.75" customHeight="1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ht="10.5" customHeight="1">
      <c r="B17" s="210" t="s">
        <v>337</v>
      </c>
      <c r="C17" s="210"/>
      <c r="D17" s="210"/>
      <c r="E17" s="210"/>
      <c r="F17" s="210"/>
      <c r="G17" s="210"/>
      <c r="H17" s="210"/>
      <c r="I17" s="212">
        <v>383206807.76</v>
      </c>
      <c r="J17" s="212"/>
      <c r="K17" s="212">
        <v>1294890000.6</v>
      </c>
      <c r="L17" s="212"/>
      <c r="M17" s="212"/>
      <c r="N17" s="212"/>
      <c r="O17" s="212"/>
      <c r="P17" s="212"/>
    </row>
    <row r="18" spans="2:16" ht="10.5" customHeight="1">
      <c r="B18" s="213" t="s">
        <v>338</v>
      </c>
      <c r="C18" s="213"/>
      <c r="D18" s="213"/>
      <c r="E18" s="213"/>
      <c r="F18" s="213"/>
      <c r="G18" s="213"/>
      <c r="H18" s="213"/>
      <c r="I18" s="214">
        <v>161717355.71</v>
      </c>
      <c r="J18" s="214"/>
      <c r="K18" s="214">
        <v>795810372.33</v>
      </c>
      <c r="L18" s="214"/>
      <c r="M18" s="214"/>
      <c r="N18" s="214"/>
      <c r="O18" s="214"/>
      <c r="P18" s="214"/>
    </row>
    <row r="19" spans="2:16" ht="10.5" customHeight="1">
      <c r="B19" s="213" t="s">
        <v>339</v>
      </c>
      <c r="C19" s="213"/>
      <c r="D19" s="213"/>
      <c r="E19" s="213"/>
      <c r="F19" s="213"/>
      <c r="G19" s="213"/>
      <c r="H19" s="213"/>
      <c r="I19" s="214">
        <v>9639720.9</v>
      </c>
      <c r="J19" s="214"/>
      <c r="K19" s="214">
        <v>51293986.5</v>
      </c>
      <c r="L19" s="214"/>
      <c r="M19" s="214"/>
      <c r="N19" s="214"/>
      <c r="O19" s="214"/>
      <c r="P19" s="214"/>
    </row>
    <row r="20" spans="2:16" ht="10.5" customHeight="1">
      <c r="B20" s="213" t="s">
        <v>340</v>
      </c>
      <c r="C20" s="213"/>
      <c r="D20" s="213"/>
      <c r="E20" s="213"/>
      <c r="F20" s="213"/>
      <c r="G20" s="213"/>
      <c r="H20" s="213"/>
      <c r="I20" s="214">
        <v>30500574.38</v>
      </c>
      <c r="J20" s="214"/>
      <c r="K20" s="214">
        <v>119295463.16</v>
      </c>
      <c r="L20" s="214"/>
      <c r="M20" s="214"/>
      <c r="N20" s="214"/>
      <c r="O20" s="214"/>
      <c r="P20" s="214"/>
    </row>
    <row r="21" spans="2:16" ht="10.5" customHeight="1">
      <c r="B21" s="213" t="s">
        <v>341</v>
      </c>
      <c r="C21" s="213"/>
      <c r="D21" s="213"/>
      <c r="E21" s="213"/>
      <c r="F21" s="213"/>
      <c r="G21" s="213"/>
      <c r="H21" s="213"/>
      <c r="I21" s="214">
        <v>7585982.06</v>
      </c>
      <c r="J21" s="214"/>
      <c r="K21" s="214">
        <v>34939865.26</v>
      </c>
      <c r="L21" s="214"/>
      <c r="M21" s="214"/>
      <c r="N21" s="214"/>
      <c r="O21" s="214"/>
      <c r="P21" s="214"/>
    </row>
    <row r="22" spans="2:16" ht="10.5" customHeight="1">
      <c r="B22" s="213" t="s">
        <v>342</v>
      </c>
      <c r="C22" s="213"/>
      <c r="D22" s="213"/>
      <c r="E22" s="213"/>
      <c r="F22" s="213"/>
      <c r="G22" s="213"/>
      <c r="H22" s="213"/>
      <c r="I22" s="214">
        <v>6469357.65</v>
      </c>
      <c r="J22" s="214"/>
      <c r="K22" s="214">
        <v>22634148.13</v>
      </c>
      <c r="L22" s="214"/>
      <c r="M22" s="214"/>
      <c r="N22" s="214"/>
      <c r="O22" s="214"/>
      <c r="P22" s="214"/>
    </row>
    <row r="23" spans="2:16" ht="10.5" customHeight="1">
      <c r="B23" s="213" t="s">
        <v>343</v>
      </c>
      <c r="C23" s="213"/>
      <c r="D23" s="213"/>
      <c r="E23" s="213"/>
      <c r="F23" s="213"/>
      <c r="G23" s="213"/>
      <c r="H23" s="213"/>
      <c r="I23" s="214">
        <v>42469199.38</v>
      </c>
      <c r="J23" s="214"/>
      <c r="K23" s="214">
        <v>198069597.06</v>
      </c>
      <c r="L23" s="214"/>
      <c r="M23" s="214"/>
      <c r="N23" s="214"/>
      <c r="O23" s="214"/>
      <c r="P23" s="214"/>
    </row>
    <row r="24" spans="2:16" ht="10.5" customHeight="1">
      <c r="B24" s="213" t="s">
        <v>344</v>
      </c>
      <c r="C24" s="213"/>
      <c r="D24" s="213"/>
      <c r="E24" s="213"/>
      <c r="F24" s="213"/>
      <c r="G24" s="213"/>
      <c r="H24" s="213"/>
      <c r="I24" s="214">
        <v>18159025</v>
      </c>
      <c r="J24" s="214"/>
      <c r="K24" s="214">
        <v>72846568.16</v>
      </c>
      <c r="L24" s="214"/>
      <c r="M24" s="214"/>
      <c r="N24" s="214"/>
      <c r="O24" s="214"/>
      <c r="P24" s="214"/>
    </row>
    <row r="25" spans="2:16" ht="10.5" customHeight="1">
      <c r="B25" s="213" t="s">
        <v>345</v>
      </c>
      <c r="C25" s="213"/>
      <c r="D25" s="213"/>
      <c r="E25" s="213"/>
      <c r="F25" s="213"/>
      <c r="G25" s="213"/>
      <c r="H25" s="213"/>
      <c r="I25" s="214">
        <v>106665592.68</v>
      </c>
      <c r="J25" s="214"/>
      <c r="K25" s="214">
        <v>0</v>
      </c>
      <c r="L25" s="214"/>
      <c r="M25" s="214"/>
      <c r="N25" s="214"/>
      <c r="O25" s="214"/>
      <c r="P25" s="214"/>
    </row>
    <row r="26" spans="2:16" ht="10.5" customHeight="1">
      <c r="B26" s="210" t="s">
        <v>346</v>
      </c>
      <c r="C26" s="210"/>
      <c r="D26" s="210"/>
      <c r="E26" s="210"/>
      <c r="F26" s="210"/>
      <c r="G26" s="210"/>
      <c r="H26" s="210"/>
      <c r="I26" s="212">
        <v>76158121.34</v>
      </c>
      <c r="J26" s="212"/>
      <c r="K26" s="212">
        <v>173888134.19</v>
      </c>
      <c r="L26" s="212"/>
      <c r="M26" s="212"/>
      <c r="N26" s="212"/>
      <c r="O26" s="212"/>
      <c r="P26" s="212"/>
    </row>
    <row r="27" spans="2:16" ht="6.75" customHeight="1"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</row>
    <row r="28" spans="2:16" ht="10.5" customHeight="1">
      <c r="B28" s="210" t="s">
        <v>347</v>
      </c>
      <c r="C28" s="210"/>
      <c r="D28" s="210"/>
      <c r="E28" s="210"/>
      <c r="F28" s="210"/>
      <c r="G28" s="210"/>
      <c r="H28" s="210"/>
      <c r="I28" s="211">
        <v>0</v>
      </c>
      <c r="J28" s="211"/>
      <c r="K28" s="211">
        <v>0</v>
      </c>
      <c r="L28" s="211"/>
      <c r="M28" s="211"/>
      <c r="N28" s="211"/>
      <c r="O28" s="211"/>
      <c r="P28" s="211"/>
    </row>
    <row r="29" spans="2:16" ht="6.75" customHeight="1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</row>
    <row r="30" spans="2:16" ht="10.5" customHeight="1">
      <c r="B30" s="210" t="s">
        <v>337</v>
      </c>
      <c r="C30" s="210"/>
      <c r="D30" s="210"/>
      <c r="E30" s="210"/>
      <c r="F30" s="210"/>
      <c r="G30" s="210"/>
      <c r="H30" s="210"/>
      <c r="I30" s="212">
        <v>8147940.29</v>
      </c>
      <c r="J30" s="212"/>
      <c r="K30" s="212">
        <v>99004926.09</v>
      </c>
      <c r="L30" s="212"/>
      <c r="M30" s="212"/>
      <c r="N30" s="212"/>
      <c r="O30" s="212"/>
      <c r="P30" s="212"/>
    </row>
    <row r="31" spans="2:16" ht="10.5" customHeight="1">
      <c r="B31" s="213" t="s">
        <v>348</v>
      </c>
      <c r="C31" s="213"/>
      <c r="D31" s="213"/>
      <c r="E31" s="213"/>
      <c r="F31" s="213"/>
      <c r="G31" s="213"/>
      <c r="H31" s="213"/>
      <c r="I31" s="214">
        <v>7972409.33</v>
      </c>
      <c r="J31" s="214"/>
      <c r="K31" s="214">
        <v>94107924.29</v>
      </c>
      <c r="L31" s="214"/>
      <c r="M31" s="214"/>
      <c r="N31" s="214"/>
      <c r="O31" s="214"/>
      <c r="P31" s="214"/>
    </row>
    <row r="32" spans="2:16" ht="10.5" customHeight="1">
      <c r="B32" s="213" t="s">
        <v>349</v>
      </c>
      <c r="C32" s="213"/>
      <c r="D32" s="213"/>
      <c r="E32" s="213"/>
      <c r="F32" s="213"/>
      <c r="G32" s="213"/>
      <c r="H32" s="213"/>
      <c r="I32" s="214">
        <v>175530.96</v>
      </c>
      <c r="J32" s="214"/>
      <c r="K32" s="214">
        <v>4607001.8</v>
      </c>
      <c r="L32" s="214"/>
      <c r="M32" s="214"/>
      <c r="N32" s="214"/>
      <c r="O32" s="214"/>
      <c r="P32" s="214"/>
    </row>
    <row r="33" spans="2:16" ht="10.5" customHeight="1">
      <c r="B33" s="213" t="s">
        <v>350</v>
      </c>
      <c r="C33" s="213"/>
      <c r="D33" s="213"/>
      <c r="E33" s="213"/>
      <c r="F33" s="213"/>
      <c r="G33" s="213"/>
      <c r="H33" s="213"/>
      <c r="I33" s="214">
        <v>0</v>
      </c>
      <c r="J33" s="214"/>
      <c r="K33" s="214">
        <v>290000</v>
      </c>
      <c r="L33" s="214"/>
      <c r="M33" s="214"/>
      <c r="N33" s="214"/>
      <c r="O33" s="214"/>
      <c r="P33" s="214"/>
    </row>
    <row r="34" spans="2:16" ht="10.5" customHeight="1">
      <c r="B34" s="210" t="s">
        <v>351</v>
      </c>
      <c r="C34" s="210"/>
      <c r="D34" s="210"/>
      <c r="E34" s="210"/>
      <c r="F34" s="210"/>
      <c r="G34" s="210"/>
      <c r="H34" s="210"/>
      <c r="I34" s="212">
        <v>-8147940.29</v>
      </c>
      <c r="J34" s="212"/>
      <c r="K34" s="212">
        <v>-99004926.09</v>
      </c>
      <c r="L34" s="212"/>
      <c r="M34" s="212"/>
      <c r="N34" s="212"/>
      <c r="O34" s="212"/>
      <c r="P34" s="212"/>
    </row>
    <row r="35" spans="2:16" ht="6.75" customHeight="1"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</row>
    <row r="36" spans="2:16" ht="10.5" customHeight="1">
      <c r="B36" s="210" t="s">
        <v>352</v>
      </c>
      <c r="C36" s="210"/>
      <c r="D36" s="210"/>
      <c r="E36" s="210"/>
      <c r="F36" s="210"/>
      <c r="G36" s="210"/>
      <c r="H36" s="210"/>
      <c r="I36" s="211">
        <v>0</v>
      </c>
      <c r="J36" s="211"/>
      <c r="K36" s="211">
        <v>0</v>
      </c>
      <c r="L36" s="211"/>
      <c r="M36" s="211"/>
      <c r="N36" s="211"/>
      <c r="O36" s="211"/>
      <c r="P36" s="211"/>
    </row>
    <row r="37" spans="2:16" ht="10.5" customHeight="1">
      <c r="B37" s="210" t="s">
        <v>330</v>
      </c>
      <c r="C37" s="210"/>
      <c r="D37" s="210"/>
      <c r="E37" s="210"/>
      <c r="F37" s="210"/>
      <c r="G37" s="210"/>
      <c r="H37" s="210"/>
      <c r="I37" s="212">
        <v>0</v>
      </c>
      <c r="J37" s="212"/>
      <c r="K37" s="212">
        <v>146500000</v>
      </c>
      <c r="L37" s="212"/>
      <c r="M37" s="212"/>
      <c r="N37" s="212"/>
      <c r="O37" s="212"/>
      <c r="P37" s="212"/>
    </row>
    <row r="38" spans="2:16" ht="10.5" customHeight="1">
      <c r="B38" s="213" t="s">
        <v>353</v>
      </c>
      <c r="C38" s="213"/>
      <c r="D38" s="213"/>
      <c r="E38" s="213"/>
      <c r="F38" s="213"/>
      <c r="G38" s="213"/>
      <c r="H38" s="213"/>
      <c r="I38" s="214">
        <v>0</v>
      </c>
      <c r="J38" s="214"/>
      <c r="K38" s="214">
        <v>146500000</v>
      </c>
      <c r="L38" s="214"/>
      <c r="M38" s="214"/>
      <c r="N38" s="214"/>
      <c r="O38" s="214"/>
      <c r="P38" s="214"/>
    </row>
    <row r="39" spans="2:16" ht="10.5" customHeight="1">
      <c r="B39" s="213" t="s">
        <v>354</v>
      </c>
      <c r="C39" s="213"/>
      <c r="D39" s="213"/>
      <c r="E39" s="213"/>
      <c r="F39" s="213"/>
      <c r="G39" s="213"/>
      <c r="H39" s="213"/>
      <c r="I39" s="214">
        <v>0</v>
      </c>
      <c r="J39" s="214"/>
      <c r="K39" s="214">
        <v>146500000</v>
      </c>
      <c r="L39" s="214"/>
      <c r="M39" s="214"/>
      <c r="N39" s="214"/>
      <c r="O39" s="214"/>
      <c r="P39" s="214"/>
    </row>
    <row r="40" spans="2:16" ht="6.75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</row>
    <row r="41" spans="2:16" ht="10.5" customHeight="1">
      <c r="B41" s="210" t="s">
        <v>337</v>
      </c>
      <c r="C41" s="210"/>
      <c r="D41" s="210"/>
      <c r="E41" s="210"/>
      <c r="F41" s="210"/>
      <c r="G41" s="210"/>
      <c r="H41" s="210"/>
      <c r="I41" s="212">
        <v>38640968.97</v>
      </c>
      <c r="J41" s="212"/>
      <c r="K41" s="212">
        <v>107263777.73</v>
      </c>
      <c r="L41" s="212"/>
      <c r="M41" s="212"/>
      <c r="N41" s="212"/>
      <c r="O41" s="212"/>
      <c r="P41" s="212"/>
    </row>
    <row r="42" spans="2:16" ht="10.5" customHeight="1">
      <c r="B42" s="213" t="s">
        <v>354</v>
      </c>
      <c r="C42" s="213"/>
      <c r="D42" s="213"/>
      <c r="E42" s="213"/>
      <c r="F42" s="213"/>
      <c r="G42" s="213"/>
      <c r="H42" s="213"/>
      <c r="I42" s="214">
        <v>38640968.97</v>
      </c>
      <c r="J42" s="214"/>
      <c r="K42" s="214">
        <v>107263777.73</v>
      </c>
      <c r="L42" s="214"/>
      <c r="M42" s="214"/>
      <c r="N42" s="214"/>
      <c r="O42" s="214"/>
      <c r="P42" s="214"/>
    </row>
    <row r="43" spans="2:16" ht="10.5" customHeight="1">
      <c r="B43" s="210" t="s">
        <v>355</v>
      </c>
      <c r="C43" s="210"/>
      <c r="D43" s="210"/>
      <c r="E43" s="210"/>
      <c r="F43" s="210"/>
      <c r="G43" s="210"/>
      <c r="H43" s="210"/>
      <c r="I43" s="212">
        <v>-38640968.97</v>
      </c>
      <c r="J43" s="212"/>
      <c r="K43" s="212">
        <v>39236222.27</v>
      </c>
      <c r="L43" s="212"/>
      <c r="M43" s="212"/>
      <c r="N43" s="212"/>
      <c r="O43" s="212"/>
      <c r="P43" s="212"/>
    </row>
    <row r="44" spans="2:16" ht="6.75" customHeight="1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</row>
    <row r="45" spans="2:16" ht="10.5" customHeight="1">
      <c r="B45" s="210" t="s">
        <v>356</v>
      </c>
      <c r="C45" s="210"/>
      <c r="D45" s="210"/>
      <c r="E45" s="210"/>
      <c r="F45" s="210"/>
      <c r="G45" s="210"/>
      <c r="H45" s="210"/>
      <c r="I45" s="212">
        <v>29369212.08</v>
      </c>
      <c r="J45" s="212"/>
      <c r="K45" s="212">
        <v>114119430.37</v>
      </c>
      <c r="L45" s="212"/>
      <c r="M45" s="212"/>
      <c r="N45" s="212"/>
      <c r="O45" s="212"/>
      <c r="P45" s="212"/>
    </row>
    <row r="46" spans="2:16" ht="6.75" customHeight="1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</row>
    <row r="47" spans="2:16" ht="10.5" customHeight="1">
      <c r="B47" s="210" t="s">
        <v>357</v>
      </c>
      <c r="C47" s="210"/>
      <c r="D47" s="210"/>
      <c r="E47" s="210"/>
      <c r="F47" s="210"/>
      <c r="G47" s="210"/>
      <c r="H47" s="210"/>
      <c r="I47" s="212">
        <v>282697807.07</v>
      </c>
      <c r="J47" s="212"/>
      <c r="K47" s="212">
        <v>168578376.7</v>
      </c>
      <c r="L47" s="212"/>
      <c r="M47" s="212"/>
      <c r="N47" s="212"/>
      <c r="O47" s="212"/>
      <c r="P47" s="212"/>
    </row>
    <row r="48" spans="2:16" ht="6.75" customHeight="1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</row>
    <row r="49" spans="2:16" ht="10.5" customHeight="1">
      <c r="B49" s="216" t="s">
        <v>358</v>
      </c>
      <c r="C49" s="216"/>
      <c r="D49" s="216"/>
      <c r="E49" s="216"/>
      <c r="F49" s="216"/>
      <c r="G49" s="216"/>
      <c r="H49" s="216"/>
      <c r="I49" s="217">
        <v>312067019.15</v>
      </c>
      <c r="J49" s="217"/>
      <c r="K49" s="217">
        <v>282697807.07</v>
      </c>
      <c r="L49" s="217"/>
      <c r="M49" s="217"/>
      <c r="N49" s="217"/>
      <c r="O49" s="217"/>
      <c r="P49" s="217"/>
    </row>
  </sheetData>
  <sheetProtection/>
  <mergeCells count="133">
    <mergeCell ref="B48:H48"/>
    <mergeCell ref="I48:J48"/>
    <mergeCell ref="K48:P48"/>
    <mergeCell ref="B49:H49"/>
    <mergeCell ref="I49:J49"/>
    <mergeCell ref="K49:P49"/>
    <mergeCell ref="B46:H46"/>
    <mergeCell ref="I46:J46"/>
    <mergeCell ref="K46:P46"/>
    <mergeCell ref="B47:H47"/>
    <mergeCell ref="I47:J47"/>
    <mergeCell ref="K47:P47"/>
    <mergeCell ref="B44:H44"/>
    <mergeCell ref="I44:J44"/>
    <mergeCell ref="K44:P44"/>
    <mergeCell ref="B45:H45"/>
    <mergeCell ref="I45:J45"/>
    <mergeCell ref="K45:P45"/>
    <mergeCell ref="B42:H42"/>
    <mergeCell ref="I42:J42"/>
    <mergeCell ref="K42:P42"/>
    <mergeCell ref="B43:H43"/>
    <mergeCell ref="I43:J43"/>
    <mergeCell ref="K43:P43"/>
    <mergeCell ref="B40:H40"/>
    <mergeCell ref="I40:J40"/>
    <mergeCell ref="K40:P40"/>
    <mergeCell ref="B41:H41"/>
    <mergeCell ref="I41:J41"/>
    <mergeCell ref="K41:P41"/>
    <mergeCell ref="B38:H38"/>
    <mergeCell ref="I38:J38"/>
    <mergeCell ref="K38:P38"/>
    <mergeCell ref="B39:H39"/>
    <mergeCell ref="I39:J39"/>
    <mergeCell ref="K39:P39"/>
    <mergeCell ref="B36:H36"/>
    <mergeCell ref="I36:J36"/>
    <mergeCell ref="K36:P36"/>
    <mergeCell ref="B37:H37"/>
    <mergeCell ref="I37:J37"/>
    <mergeCell ref="K37:P37"/>
    <mergeCell ref="B34:H34"/>
    <mergeCell ref="I34:J34"/>
    <mergeCell ref="K34:P34"/>
    <mergeCell ref="B35:H35"/>
    <mergeCell ref="I35:J35"/>
    <mergeCell ref="K35:P35"/>
    <mergeCell ref="B32:H32"/>
    <mergeCell ref="I32:J32"/>
    <mergeCell ref="K32:P32"/>
    <mergeCell ref="B33:H33"/>
    <mergeCell ref="I33:J33"/>
    <mergeCell ref="K33:P33"/>
    <mergeCell ref="B30:H30"/>
    <mergeCell ref="I30:J30"/>
    <mergeCell ref="K30:P30"/>
    <mergeCell ref="B31:H31"/>
    <mergeCell ref="I31:J31"/>
    <mergeCell ref="K31:P31"/>
    <mergeCell ref="B28:H28"/>
    <mergeCell ref="I28:J28"/>
    <mergeCell ref="K28:P28"/>
    <mergeCell ref="B29:H29"/>
    <mergeCell ref="I29:J29"/>
    <mergeCell ref="K29:P29"/>
    <mergeCell ref="B26:H26"/>
    <mergeCell ref="I26:J26"/>
    <mergeCell ref="K26:P26"/>
    <mergeCell ref="B27:H27"/>
    <mergeCell ref="I27:J27"/>
    <mergeCell ref="K27:P27"/>
    <mergeCell ref="B24:H24"/>
    <mergeCell ref="I24:J24"/>
    <mergeCell ref="K24:P24"/>
    <mergeCell ref="B25:H25"/>
    <mergeCell ref="I25:J25"/>
    <mergeCell ref="K25:P25"/>
    <mergeCell ref="B22:H22"/>
    <mergeCell ref="I22:J22"/>
    <mergeCell ref="K22:P22"/>
    <mergeCell ref="B23:H23"/>
    <mergeCell ref="I23:J23"/>
    <mergeCell ref="K23:P23"/>
    <mergeCell ref="B20:H20"/>
    <mergeCell ref="I20:J20"/>
    <mergeCell ref="K20:P20"/>
    <mergeCell ref="B21:H21"/>
    <mergeCell ref="I21:J21"/>
    <mergeCell ref="K21:P21"/>
    <mergeCell ref="B18:H18"/>
    <mergeCell ref="I18:J18"/>
    <mergeCell ref="K18:P18"/>
    <mergeCell ref="B19:H19"/>
    <mergeCell ref="I19:J19"/>
    <mergeCell ref="K19:P19"/>
    <mergeCell ref="B16:H16"/>
    <mergeCell ref="I16:J16"/>
    <mergeCell ref="K16:P16"/>
    <mergeCell ref="B17:H17"/>
    <mergeCell ref="I17:J17"/>
    <mergeCell ref="K17:P17"/>
    <mergeCell ref="B14:H14"/>
    <mergeCell ref="I14:J14"/>
    <mergeCell ref="K14:P14"/>
    <mergeCell ref="B15:H15"/>
    <mergeCell ref="I15:J15"/>
    <mergeCell ref="K15:P15"/>
    <mergeCell ref="B12:H12"/>
    <mergeCell ref="I12:J12"/>
    <mergeCell ref="K12:P12"/>
    <mergeCell ref="B13:H13"/>
    <mergeCell ref="I13:J13"/>
    <mergeCell ref="K13:P13"/>
    <mergeCell ref="B10:H10"/>
    <mergeCell ref="I10:J10"/>
    <mergeCell ref="K10:P10"/>
    <mergeCell ref="B11:H11"/>
    <mergeCell ref="I11:J11"/>
    <mergeCell ref="K11:P11"/>
    <mergeCell ref="B8:H8"/>
    <mergeCell ref="I8:J8"/>
    <mergeCell ref="K8:P8"/>
    <mergeCell ref="B9:H9"/>
    <mergeCell ref="I9:J9"/>
    <mergeCell ref="K9:P9"/>
    <mergeCell ref="E2:L2"/>
    <mergeCell ref="D3:E3"/>
    <mergeCell ref="F3:K3"/>
    <mergeCell ref="L3:N3"/>
    <mergeCell ref="B7:H7"/>
    <mergeCell ref="I7:J7"/>
    <mergeCell ref="K7:P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3.421875" style="0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5">
      <c r="B1" s="25"/>
      <c r="C1" s="26"/>
      <c r="D1" s="218"/>
      <c r="E1" s="218"/>
      <c r="F1" s="218"/>
      <c r="G1" s="218"/>
      <c r="H1" s="218"/>
      <c r="I1" s="26"/>
      <c r="J1" s="26"/>
    </row>
    <row r="2" spans="3:10" ht="15">
      <c r="C2" s="26"/>
      <c r="D2" s="218" t="s">
        <v>125</v>
      </c>
      <c r="E2" s="218"/>
      <c r="F2" s="218"/>
      <c r="G2" s="218"/>
      <c r="H2" s="218"/>
      <c r="I2" s="26"/>
      <c r="J2" s="26"/>
    </row>
    <row r="3" spans="3:10" ht="15">
      <c r="C3" s="26"/>
      <c r="D3" s="218" t="s">
        <v>195</v>
      </c>
      <c r="E3" s="218"/>
      <c r="F3" s="218"/>
      <c r="G3" s="218"/>
      <c r="H3" s="218"/>
      <c r="I3" s="26"/>
      <c r="J3" s="26"/>
    </row>
    <row r="4" spans="3:10" ht="15.75" customHeight="1">
      <c r="C4" s="26"/>
      <c r="D4" s="218" t="s">
        <v>196</v>
      </c>
      <c r="E4" s="218"/>
      <c r="F4" s="218"/>
      <c r="G4" s="218"/>
      <c r="H4" s="218"/>
      <c r="I4" s="26"/>
      <c r="J4" s="26"/>
    </row>
    <row r="5" spans="2:10" ht="15">
      <c r="B5" s="27"/>
      <c r="C5" s="28"/>
      <c r="D5" s="218" t="s">
        <v>197</v>
      </c>
      <c r="E5" s="218"/>
      <c r="F5" s="218"/>
      <c r="G5" s="218"/>
      <c r="H5" s="218"/>
      <c r="I5" s="29"/>
      <c r="J5" s="29"/>
    </row>
    <row r="6" spans="2:10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pans="2:10" ht="81.75" customHeight="1">
      <c r="B7" s="59"/>
      <c r="C7" s="219" t="s">
        <v>131</v>
      </c>
      <c r="D7" s="219"/>
      <c r="E7" s="60" t="s">
        <v>198</v>
      </c>
      <c r="F7" s="60" t="s">
        <v>199</v>
      </c>
      <c r="G7" s="60" t="s">
        <v>200</v>
      </c>
      <c r="H7" s="60" t="s">
        <v>201</v>
      </c>
      <c r="I7" s="60" t="s">
        <v>202</v>
      </c>
      <c r="J7" s="61"/>
    </row>
    <row r="8" spans="2:10" ht="15">
      <c r="B8" s="30"/>
      <c r="C8" s="31"/>
      <c r="D8" s="32"/>
      <c r="E8" s="33"/>
      <c r="F8" s="33"/>
      <c r="G8" s="33"/>
      <c r="H8" s="33"/>
      <c r="I8" s="33"/>
      <c r="J8" s="34"/>
    </row>
    <row r="9" spans="2:10" ht="15">
      <c r="B9" s="30"/>
      <c r="C9" s="220" t="s">
        <v>203</v>
      </c>
      <c r="D9" s="220"/>
      <c r="E9" s="35">
        <f>SUM(E10:E12)</f>
        <v>0</v>
      </c>
      <c r="F9" s="35"/>
      <c r="G9" s="35"/>
      <c r="H9" s="35"/>
      <c r="I9" s="35">
        <f>SUM(E9:H9)</f>
        <v>0</v>
      </c>
      <c r="J9" s="34"/>
    </row>
    <row r="10" spans="2:10" ht="15">
      <c r="B10" s="36"/>
      <c r="C10" s="221" t="s">
        <v>204</v>
      </c>
      <c r="D10" s="221"/>
      <c r="E10" s="38">
        <v>0</v>
      </c>
      <c r="F10" s="33"/>
      <c r="G10" s="33"/>
      <c r="H10" s="38"/>
      <c r="I10" s="38">
        <f>SUM(E10:H10)</f>
        <v>0</v>
      </c>
      <c r="J10" s="34"/>
    </row>
    <row r="11" spans="2:10" ht="15">
      <c r="B11" s="36"/>
      <c r="C11" s="221" t="s">
        <v>205</v>
      </c>
      <c r="D11" s="221"/>
      <c r="E11" s="38">
        <v>0</v>
      </c>
      <c r="F11" s="33"/>
      <c r="G11" s="33"/>
      <c r="H11" s="38"/>
      <c r="I11" s="38">
        <f>SUM(E11:H11)</f>
        <v>0</v>
      </c>
      <c r="J11" s="34"/>
    </row>
    <row r="12" spans="2:10" ht="15">
      <c r="B12" s="36"/>
      <c r="C12" s="221" t="s">
        <v>206</v>
      </c>
      <c r="D12" s="221"/>
      <c r="E12" s="38">
        <v>0</v>
      </c>
      <c r="F12" s="33"/>
      <c r="G12" s="33"/>
      <c r="H12" s="38"/>
      <c r="I12" s="38">
        <f>SUM(E12:H12)</f>
        <v>0</v>
      </c>
      <c r="J12" s="34"/>
    </row>
    <row r="13" spans="2:10" ht="15">
      <c r="B13" s="30"/>
      <c r="C13" s="31"/>
      <c r="D13" s="32"/>
      <c r="E13" s="33"/>
      <c r="F13" s="33"/>
      <c r="G13" s="33"/>
      <c r="H13" s="33"/>
      <c r="I13" s="33"/>
      <c r="J13" s="34"/>
    </row>
    <row r="14" spans="2:10" ht="29.25" customHeight="1">
      <c r="B14" s="30"/>
      <c r="C14" s="220" t="s">
        <v>207</v>
      </c>
      <c r="D14" s="220"/>
      <c r="E14" s="35"/>
      <c r="F14" s="35">
        <f>SUM(F16:F19)</f>
        <v>5105792691.57</v>
      </c>
      <c r="G14" s="35">
        <f>G15</f>
        <v>93360078.32</v>
      </c>
      <c r="H14" s="35"/>
      <c r="I14" s="35">
        <f aca="true" t="shared" si="0" ref="I14:I19">SUM(E14:H14)</f>
        <v>5199152769.889999</v>
      </c>
      <c r="J14" s="34"/>
    </row>
    <row r="15" spans="2:10" ht="15">
      <c r="B15" s="36"/>
      <c r="C15" s="221" t="s">
        <v>208</v>
      </c>
      <c r="D15" s="221"/>
      <c r="E15" s="33"/>
      <c r="F15" s="33"/>
      <c r="G15" s="38">
        <v>93360078.32</v>
      </c>
      <c r="H15" s="38"/>
      <c r="I15" s="38">
        <f t="shared" si="0"/>
        <v>93360078.32</v>
      </c>
      <c r="J15" s="34"/>
    </row>
    <row r="16" spans="2:10" ht="15">
      <c r="B16" s="36"/>
      <c r="C16" s="221" t="s">
        <v>209</v>
      </c>
      <c r="D16" s="221"/>
      <c r="E16" s="33"/>
      <c r="F16" s="38">
        <v>5099078363.78</v>
      </c>
      <c r="G16" s="38"/>
      <c r="H16" s="38"/>
      <c r="I16" s="38">
        <f t="shared" si="0"/>
        <v>5099078363.78</v>
      </c>
      <c r="J16" s="34"/>
    </row>
    <row r="17" spans="2:10" ht="15">
      <c r="B17" s="36"/>
      <c r="C17" s="221" t="s">
        <v>210</v>
      </c>
      <c r="D17" s="221"/>
      <c r="E17" s="33"/>
      <c r="F17" s="38">
        <v>6714327.79</v>
      </c>
      <c r="G17" s="38"/>
      <c r="H17" s="38">
        <v>0</v>
      </c>
      <c r="I17" s="38">
        <f t="shared" si="0"/>
        <v>6714327.79</v>
      </c>
      <c r="J17" s="34"/>
    </row>
    <row r="18" spans="2:10" ht="15">
      <c r="B18" s="36"/>
      <c r="C18" s="221" t="s">
        <v>211</v>
      </c>
      <c r="D18" s="221"/>
      <c r="E18" s="33"/>
      <c r="F18" s="38">
        <v>0</v>
      </c>
      <c r="G18" s="38"/>
      <c r="H18" s="38"/>
      <c r="I18" s="38">
        <f t="shared" si="0"/>
        <v>0</v>
      </c>
      <c r="J18" s="34"/>
    </row>
    <row r="19" spans="2:10" ht="15" customHeight="1">
      <c r="B19" s="36"/>
      <c r="C19" s="221" t="s">
        <v>212</v>
      </c>
      <c r="D19" s="221"/>
      <c r="E19" s="33"/>
      <c r="F19" s="38">
        <v>0</v>
      </c>
      <c r="G19" s="33"/>
      <c r="H19" s="38"/>
      <c r="I19" s="38">
        <f t="shared" si="0"/>
        <v>0</v>
      </c>
      <c r="J19" s="34"/>
    </row>
    <row r="20" spans="2:10" ht="15" customHeight="1">
      <c r="B20" s="36"/>
      <c r="C20" s="37"/>
      <c r="D20" s="37"/>
      <c r="E20" s="33"/>
      <c r="F20" s="38"/>
      <c r="G20" s="33"/>
      <c r="H20" s="35"/>
      <c r="I20" s="33"/>
      <c r="J20" s="34"/>
    </row>
    <row r="21" spans="2:10" ht="32.25" customHeight="1">
      <c r="B21" s="36"/>
      <c r="C21" s="220" t="s">
        <v>213</v>
      </c>
      <c r="D21" s="220"/>
      <c r="E21" s="33"/>
      <c r="F21" s="38"/>
      <c r="G21" s="33"/>
      <c r="H21" s="35">
        <f>SUM(H22:H23)</f>
        <v>0</v>
      </c>
      <c r="I21" s="35">
        <f>SUM(E21:H21)</f>
        <v>0</v>
      </c>
      <c r="J21" s="34"/>
    </row>
    <row r="22" spans="2:10" ht="15">
      <c r="B22" s="36"/>
      <c r="C22" s="221" t="s">
        <v>214</v>
      </c>
      <c r="D22" s="221"/>
      <c r="E22" s="38"/>
      <c r="F22" s="33"/>
      <c r="G22" s="33"/>
      <c r="H22" s="38">
        <v>0</v>
      </c>
      <c r="I22" s="38">
        <f>SUM(E22:H22)</f>
        <v>0</v>
      </c>
      <c r="J22" s="34"/>
    </row>
    <row r="23" spans="2:10" ht="15">
      <c r="B23" s="36"/>
      <c r="C23" s="221" t="s">
        <v>215</v>
      </c>
      <c r="D23" s="221"/>
      <c r="E23" s="38"/>
      <c r="F23" s="33"/>
      <c r="G23" s="33"/>
      <c r="H23" s="38">
        <v>0</v>
      </c>
      <c r="I23" s="38">
        <f>SUM(E23:H23)</f>
        <v>0</v>
      </c>
      <c r="J23" s="34"/>
    </row>
    <row r="24" spans="2:10" ht="15">
      <c r="B24" s="30"/>
      <c r="C24" s="31"/>
      <c r="D24" s="32"/>
      <c r="E24" s="33"/>
      <c r="F24" s="33"/>
      <c r="G24" s="33"/>
      <c r="H24" s="33"/>
      <c r="I24" s="33"/>
      <c r="J24" s="34"/>
    </row>
    <row r="25" spans="2:10" ht="15.75" thickBot="1">
      <c r="B25" s="30"/>
      <c r="C25" s="222" t="s">
        <v>216</v>
      </c>
      <c r="D25" s="222"/>
      <c r="E25" s="39">
        <f>E9</f>
        <v>0</v>
      </c>
      <c r="F25" s="39">
        <f>F14</f>
        <v>5105792691.57</v>
      </c>
      <c r="G25" s="39">
        <f>G14</f>
        <v>93360078.32</v>
      </c>
      <c r="H25" s="39">
        <f>H21</f>
        <v>0</v>
      </c>
      <c r="I25" s="39">
        <f>SUM(E25:H25)</f>
        <v>5199152769.889999</v>
      </c>
      <c r="J25" s="34"/>
    </row>
    <row r="26" spans="2:10" ht="15">
      <c r="B26" s="36"/>
      <c r="C26" s="32"/>
      <c r="D26" s="40"/>
      <c r="E26" s="33"/>
      <c r="F26" s="33"/>
      <c r="G26" s="33"/>
      <c r="H26" s="33"/>
      <c r="I26" s="33"/>
      <c r="J26" s="34"/>
    </row>
    <row r="27" spans="2:10" ht="15">
      <c r="B27" s="30"/>
      <c r="C27" s="220" t="s">
        <v>217</v>
      </c>
      <c r="D27" s="220"/>
      <c r="E27" s="35">
        <f>SUM(E28:E30)</f>
        <v>0</v>
      </c>
      <c r="F27" s="35"/>
      <c r="G27" s="35"/>
      <c r="H27" s="35"/>
      <c r="I27" s="35">
        <f>SUM(E27:H27)</f>
        <v>0</v>
      </c>
      <c r="J27" s="34"/>
    </row>
    <row r="28" spans="2:10" ht="15">
      <c r="B28" s="36"/>
      <c r="C28" s="221" t="s">
        <v>218</v>
      </c>
      <c r="D28" s="221"/>
      <c r="E28" s="38">
        <v>0</v>
      </c>
      <c r="F28" s="33"/>
      <c r="G28" s="33"/>
      <c r="H28" s="38"/>
      <c r="I28" s="38">
        <f>SUM(E28:H28)</f>
        <v>0</v>
      </c>
      <c r="J28" s="34"/>
    </row>
    <row r="29" spans="2:10" ht="15">
      <c r="B29" s="36"/>
      <c r="C29" s="221" t="s">
        <v>205</v>
      </c>
      <c r="D29" s="221"/>
      <c r="E29" s="38">
        <v>0</v>
      </c>
      <c r="F29" s="33"/>
      <c r="G29" s="33"/>
      <c r="H29" s="38"/>
      <c r="I29" s="38">
        <f>SUM(E29:H29)</f>
        <v>0</v>
      </c>
      <c r="J29" s="34"/>
    </row>
    <row r="30" spans="2:10" ht="15">
      <c r="B30" s="36"/>
      <c r="C30" s="221" t="s">
        <v>206</v>
      </c>
      <c r="D30" s="221"/>
      <c r="E30" s="38">
        <v>0</v>
      </c>
      <c r="F30" s="33"/>
      <c r="G30" s="33"/>
      <c r="H30" s="38"/>
      <c r="I30" s="38">
        <f>SUM(E30:H30)</f>
        <v>0</v>
      </c>
      <c r="J30" s="34"/>
    </row>
    <row r="31" spans="2:10" ht="15">
      <c r="B31" s="30"/>
      <c r="C31" s="31"/>
      <c r="D31" s="32"/>
      <c r="E31" s="33"/>
      <c r="F31" s="33"/>
      <c r="G31" s="33"/>
      <c r="H31" s="33"/>
      <c r="I31" s="33"/>
      <c r="J31" s="34"/>
    </row>
    <row r="32" spans="2:10" ht="30.75" customHeight="1">
      <c r="B32" s="30" t="s">
        <v>219</v>
      </c>
      <c r="C32" s="220" t="s">
        <v>220</v>
      </c>
      <c r="D32" s="220"/>
      <c r="E32" s="35"/>
      <c r="F32" s="35">
        <f>F34</f>
        <v>69020570.77</v>
      </c>
      <c r="G32" s="35">
        <f>SUM(G33:G37)</f>
        <v>75358908.55000001</v>
      </c>
      <c r="H32" s="35"/>
      <c r="I32" s="35">
        <f aca="true" t="shared" si="1" ref="I32:I37">SUM(E32:H32)</f>
        <v>144379479.32</v>
      </c>
      <c r="J32" s="34"/>
    </row>
    <row r="33" spans="2:10" ht="15">
      <c r="B33" s="36"/>
      <c r="C33" s="221" t="s">
        <v>208</v>
      </c>
      <c r="D33" s="221"/>
      <c r="E33" s="33"/>
      <c r="F33" s="38"/>
      <c r="G33" s="38">
        <v>168718986.87</v>
      </c>
      <c r="H33" s="38"/>
      <c r="I33" s="38">
        <f t="shared" si="1"/>
        <v>168718986.87</v>
      </c>
      <c r="J33" s="34"/>
    </row>
    <row r="34" spans="2:10" ht="15">
      <c r="B34" s="36"/>
      <c r="C34" s="221" t="s">
        <v>209</v>
      </c>
      <c r="D34" s="221"/>
      <c r="E34" s="33"/>
      <c r="F34" s="38">
        <v>69020570.77</v>
      </c>
      <c r="G34" s="38">
        <v>-93360078.32</v>
      </c>
      <c r="H34" s="38"/>
      <c r="I34" s="38">
        <f t="shared" si="1"/>
        <v>-24339507.549999997</v>
      </c>
      <c r="J34" s="34"/>
    </row>
    <row r="35" spans="2:10" ht="15">
      <c r="B35" s="36"/>
      <c r="C35" s="221" t="s">
        <v>210</v>
      </c>
      <c r="D35" s="221"/>
      <c r="E35" s="33"/>
      <c r="F35" s="38">
        <v>0</v>
      </c>
      <c r="G35" s="38">
        <v>0</v>
      </c>
      <c r="H35" s="38">
        <v>0</v>
      </c>
      <c r="I35" s="38">
        <f t="shared" si="1"/>
        <v>0</v>
      </c>
      <c r="J35" s="34"/>
    </row>
    <row r="36" spans="2:10" ht="15">
      <c r="B36" s="36"/>
      <c r="C36" s="221" t="s">
        <v>211</v>
      </c>
      <c r="D36" s="221"/>
      <c r="E36" s="33"/>
      <c r="F36" s="38">
        <v>0</v>
      </c>
      <c r="G36" s="38">
        <v>0</v>
      </c>
      <c r="H36" s="38"/>
      <c r="I36" s="38">
        <f t="shared" si="1"/>
        <v>0</v>
      </c>
      <c r="J36" s="34"/>
    </row>
    <row r="37" spans="2:10" ht="15">
      <c r="B37" s="36"/>
      <c r="C37" s="221" t="s">
        <v>212</v>
      </c>
      <c r="D37" s="221"/>
      <c r="E37" s="33"/>
      <c r="F37" s="38"/>
      <c r="G37" s="38">
        <v>0</v>
      </c>
      <c r="H37" s="38"/>
      <c r="I37" s="38">
        <f t="shared" si="1"/>
        <v>0</v>
      </c>
      <c r="J37" s="34"/>
    </row>
    <row r="38" spans="2:10" ht="15">
      <c r="B38" s="36"/>
      <c r="C38" s="37"/>
      <c r="D38" s="37"/>
      <c r="E38" s="33"/>
      <c r="F38" s="38"/>
      <c r="G38" s="33"/>
      <c r="H38" s="38"/>
      <c r="I38" s="33"/>
      <c r="J38" s="34"/>
    </row>
    <row r="39" spans="2:10" ht="36.75" customHeight="1">
      <c r="B39" s="36"/>
      <c r="C39" s="220" t="s">
        <v>221</v>
      </c>
      <c r="D39" s="220"/>
      <c r="E39" s="33"/>
      <c r="F39" s="38"/>
      <c r="G39" s="33"/>
      <c r="H39" s="35">
        <f>SUM(H40:H41)</f>
        <v>0</v>
      </c>
      <c r="I39" s="35">
        <f>SUM(E39:H39)</f>
        <v>0</v>
      </c>
      <c r="J39" s="34"/>
    </row>
    <row r="40" spans="2:10" ht="15">
      <c r="B40" s="36"/>
      <c r="C40" s="221" t="s">
        <v>214</v>
      </c>
      <c r="D40" s="221"/>
      <c r="E40" s="38"/>
      <c r="F40" s="33"/>
      <c r="G40" s="33"/>
      <c r="H40" s="38">
        <v>0</v>
      </c>
      <c r="I40" s="38">
        <f>SUM(E40:H40)</f>
        <v>0</v>
      </c>
      <c r="J40" s="34"/>
    </row>
    <row r="41" spans="2:10" ht="15">
      <c r="B41" s="36"/>
      <c r="C41" s="221" t="s">
        <v>215</v>
      </c>
      <c r="D41" s="221"/>
      <c r="E41" s="38"/>
      <c r="F41" s="33"/>
      <c r="G41" s="33"/>
      <c r="H41" s="38">
        <v>0</v>
      </c>
      <c r="I41" s="38">
        <f>SUM(E41:H41)</f>
        <v>0</v>
      </c>
      <c r="J41" s="34"/>
    </row>
    <row r="42" spans="2:10" ht="15">
      <c r="B42" s="36"/>
      <c r="C42" s="37"/>
      <c r="D42" s="37"/>
      <c r="E42" s="38"/>
      <c r="F42" s="33"/>
      <c r="G42" s="33"/>
      <c r="H42" s="38"/>
      <c r="I42" s="33"/>
      <c r="J42" s="34"/>
    </row>
    <row r="43" spans="2:10" ht="15">
      <c r="B43" s="41"/>
      <c r="C43" s="223" t="s">
        <v>222</v>
      </c>
      <c r="D43" s="223"/>
      <c r="E43" s="42">
        <f>E25+E27</f>
        <v>0</v>
      </c>
      <c r="F43" s="42">
        <f>F25+F32</f>
        <v>5174813262.34</v>
      </c>
      <c r="G43" s="42">
        <f>G25+G32</f>
        <v>168718986.87</v>
      </c>
      <c r="H43" s="42">
        <f>H25+H39</f>
        <v>0</v>
      </c>
      <c r="I43" s="42">
        <f>SUM(E43:H43)</f>
        <v>5343532249.21</v>
      </c>
      <c r="J43" s="43"/>
    </row>
    <row r="44" spans="2:10" ht="15">
      <c r="B44" s="44"/>
      <c r="C44" s="44"/>
      <c r="D44" s="44"/>
      <c r="E44" s="44"/>
      <c r="F44" s="44"/>
      <c r="G44" s="44"/>
      <c r="H44" s="44"/>
      <c r="I44" s="44"/>
      <c r="J44" s="45"/>
    </row>
    <row r="45" spans="5:10" ht="15">
      <c r="E45" s="46"/>
      <c r="F45" s="46"/>
      <c r="J45" s="47"/>
    </row>
    <row r="46" spans="2:11" ht="15">
      <c r="B46" s="25"/>
      <c r="C46" s="224" t="s">
        <v>223</v>
      </c>
      <c r="D46" s="224"/>
      <c r="E46" s="224"/>
      <c r="F46" s="224"/>
      <c r="G46" s="224"/>
      <c r="H46" s="224"/>
      <c r="I46" s="224"/>
      <c r="J46" s="224"/>
      <c r="K46" s="49"/>
    </row>
    <row r="47" spans="2:11" ht="15">
      <c r="B47" s="25"/>
      <c r="C47" s="49"/>
      <c r="D47" s="50"/>
      <c r="E47" s="51"/>
      <c r="F47" s="51"/>
      <c r="G47" s="25"/>
      <c r="H47" s="52"/>
      <c r="I47" s="50"/>
      <c r="J47" s="51"/>
      <c r="K47" s="51"/>
    </row>
    <row r="48" spans="2:11" ht="15">
      <c r="B48" s="25"/>
      <c r="C48" s="49"/>
      <c r="D48" s="225"/>
      <c r="E48" s="225"/>
      <c r="F48" s="51"/>
      <c r="G48" s="25"/>
      <c r="H48" s="226"/>
      <c r="I48" s="226"/>
      <c r="J48" s="51"/>
      <c r="K48" s="51"/>
    </row>
    <row r="49" spans="2:11" ht="15" customHeight="1">
      <c r="B49" s="25"/>
      <c r="C49" s="53"/>
      <c r="D49" s="54"/>
      <c r="E49" s="54"/>
      <c r="F49" s="51"/>
      <c r="G49" s="51"/>
      <c r="H49" s="54"/>
      <c r="I49" s="54"/>
      <c r="J49" s="55"/>
      <c r="K49" s="51"/>
    </row>
    <row r="50" spans="2:11" ht="15" customHeight="1">
      <c r="B50" s="25"/>
      <c r="C50" s="56"/>
      <c r="D50" s="57"/>
      <c r="E50" s="57"/>
      <c r="F50" s="58"/>
      <c r="G50" s="58"/>
      <c r="H50" s="57"/>
      <c r="I50" s="57"/>
      <c r="J50" s="55"/>
      <c r="K50" s="51"/>
    </row>
    <row r="51" ht="30" customHeight="1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/>
  <mergeCells count="37">
    <mergeCell ref="C39:D39"/>
    <mergeCell ref="C40:D40"/>
    <mergeCell ref="C41:D41"/>
    <mergeCell ref="C43:D43"/>
    <mergeCell ref="C46:J46"/>
    <mergeCell ref="D48:E48"/>
    <mergeCell ref="H48:I48"/>
    <mergeCell ref="C32:D32"/>
    <mergeCell ref="C33:D33"/>
    <mergeCell ref="C34:D34"/>
    <mergeCell ref="C35:D35"/>
    <mergeCell ref="C36:D36"/>
    <mergeCell ref="C37:D37"/>
    <mergeCell ref="C23:D23"/>
    <mergeCell ref="C25:D25"/>
    <mergeCell ref="C27:D27"/>
    <mergeCell ref="C28:D28"/>
    <mergeCell ref="C29:D29"/>
    <mergeCell ref="C30:D30"/>
    <mergeCell ref="C16:D16"/>
    <mergeCell ref="C17:D17"/>
    <mergeCell ref="C18:D18"/>
    <mergeCell ref="C19:D19"/>
    <mergeCell ref="C21:D21"/>
    <mergeCell ref="C22:D22"/>
    <mergeCell ref="C9:D9"/>
    <mergeCell ref="C10:D10"/>
    <mergeCell ref="C11:D11"/>
    <mergeCell ref="C12:D12"/>
    <mergeCell ref="C14:D14"/>
    <mergeCell ref="C15:D15"/>
    <mergeCell ref="D1:H1"/>
    <mergeCell ref="D2:H2"/>
    <mergeCell ref="D3:H3"/>
    <mergeCell ref="D4:H4"/>
    <mergeCell ref="D5:H5"/>
    <mergeCell ref="C7:D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2"/>
  <sheetViews>
    <sheetView showGridLines="0" zoomScalePageLayoutView="0" workbookViewId="0" topLeftCell="A1">
      <selection activeCell="B1" sqref="B1"/>
    </sheetView>
  </sheetViews>
  <sheetFormatPr defaultColWidth="0" defaultRowHeight="15" customHeight="1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5">
      <c r="B1" s="62"/>
      <c r="D1" s="227"/>
      <c r="E1" s="227"/>
      <c r="F1" s="64"/>
      <c r="G1" s="64"/>
      <c r="H1" s="64"/>
    </row>
    <row r="2" spans="2:8" ht="15">
      <c r="B2" s="65"/>
      <c r="D2" s="227" t="s">
        <v>125</v>
      </c>
      <c r="E2" s="227"/>
      <c r="F2" s="64"/>
      <c r="G2" s="64"/>
      <c r="H2" s="65"/>
    </row>
    <row r="3" spans="2:8" ht="15">
      <c r="B3" s="63"/>
      <c r="D3" s="227" t="s">
        <v>224</v>
      </c>
      <c r="E3" s="227"/>
      <c r="F3" s="64"/>
      <c r="G3" s="64"/>
      <c r="H3" s="65"/>
    </row>
    <row r="4" spans="2:8" ht="15">
      <c r="B4" s="63"/>
      <c r="D4" s="227" t="s">
        <v>196</v>
      </c>
      <c r="E4" s="227"/>
      <c r="F4" s="64"/>
      <c r="G4" s="64"/>
      <c r="H4" s="65"/>
    </row>
    <row r="5" spans="2:7" ht="15">
      <c r="B5" s="63"/>
      <c r="C5" s="28"/>
      <c r="D5" s="227" t="s">
        <v>225</v>
      </c>
      <c r="E5" s="227"/>
      <c r="F5" s="66"/>
      <c r="G5" s="66"/>
    </row>
    <row r="6" spans="2:7" ht="10.5" customHeight="1">
      <c r="B6" s="64"/>
      <c r="C6" s="64"/>
      <c r="D6" s="64"/>
      <c r="E6" s="64"/>
      <c r="F6" s="64"/>
      <c r="G6" s="64"/>
    </row>
    <row r="7" spans="2:8" ht="30.75" customHeight="1">
      <c r="B7" s="67"/>
      <c r="C7" s="219" t="s">
        <v>131</v>
      </c>
      <c r="D7" s="219"/>
      <c r="E7" s="68" t="s">
        <v>226</v>
      </c>
      <c r="F7" s="68" t="s">
        <v>227</v>
      </c>
      <c r="G7" s="69"/>
      <c r="H7" s="69"/>
    </row>
    <row r="8" spans="2:8" ht="15">
      <c r="B8" s="70"/>
      <c r="C8" s="71"/>
      <c r="D8" s="71"/>
      <c r="E8" s="72"/>
      <c r="F8" s="72"/>
      <c r="G8" s="73"/>
      <c r="H8" s="74"/>
    </row>
    <row r="9" spans="2:8" ht="15">
      <c r="B9" s="75"/>
      <c r="C9" s="228" t="s">
        <v>228</v>
      </c>
      <c r="D9" s="228"/>
      <c r="E9" s="76">
        <v>26599037.36</v>
      </c>
      <c r="F9" s="76">
        <v>35289885.02</v>
      </c>
      <c r="G9" s="73"/>
      <c r="H9" s="74"/>
    </row>
    <row r="10" spans="2:8" ht="15">
      <c r="B10" s="77"/>
      <c r="C10" s="47"/>
      <c r="D10" s="55"/>
      <c r="E10" s="78"/>
      <c r="F10" s="78"/>
      <c r="G10" s="73"/>
      <c r="H10" s="74"/>
    </row>
    <row r="11" spans="2:8" ht="15">
      <c r="B11" s="77"/>
      <c r="C11" s="228" t="s">
        <v>5</v>
      </c>
      <c r="D11" s="228"/>
      <c r="E11" s="76">
        <v>0</v>
      </c>
      <c r="F11" s="76">
        <v>35092354.06</v>
      </c>
      <c r="G11" s="73"/>
      <c r="H11" s="74"/>
    </row>
    <row r="12" spans="2:8" ht="15">
      <c r="B12" s="77"/>
      <c r="C12" s="47"/>
      <c r="D12" s="55"/>
      <c r="E12" s="78"/>
      <c r="F12" s="78"/>
      <c r="G12" s="73"/>
      <c r="H12" s="74"/>
    </row>
    <row r="13" spans="2:8" ht="15">
      <c r="B13" s="75"/>
      <c r="C13" s="229" t="s">
        <v>229</v>
      </c>
      <c r="D13" s="229"/>
      <c r="E13" s="79">
        <v>0</v>
      </c>
      <c r="F13" s="79">
        <v>29369212.08</v>
      </c>
      <c r="G13" s="73"/>
      <c r="H13" s="74"/>
    </row>
    <row r="14" spans="2:8" ht="15">
      <c r="B14" s="75"/>
      <c r="C14" s="229" t="s">
        <v>230</v>
      </c>
      <c r="D14" s="229"/>
      <c r="E14" s="79">
        <v>0</v>
      </c>
      <c r="F14" s="79">
        <v>554956.98</v>
      </c>
      <c r="G14" s="73"/>
      <c r="H14" s="74"/>
    </row>
    <row r="15" spans="2:8" ht="15">
      <c r="B15" s="75"/>
      <c r="C15" s="229" t="s">
        <v>231</v>
      </c>
      <c r="D15" s="229"/>
      <c r="E15" s="79">
        <v>0</v>
      </c>
      <c r="F15" s="79">
        <v>5168185</v>
      </c>
      <c r="G15" s="73"/>
      <c r="H15" s="74"/>
    </row>
    <row r="16" spans="2:8" ht="15">
      <c r="B16" s="75"/>
      <c r="C16" s="229" t="s">
        <v>232</v>
      </c>
      <c r="D16" s="229"/>
      <c r="E16" s="79">
        <v>0</v>
      </c>
      <c r="F16" s="79">
        <v>0</v>
      </c>
      <c r="G16" s="73"/>
      <c r="H16" s="74"/>
    </row>
    <row r="17" spans="2:8" ht="15">
      <c r="B17" s="75"/>
      <c r="C17" s="229" t="s">
        <v>233</v>
      </c>
      <c r="D17" s="229"/>
      <c r="E17" s="79">
        <v>0</v>
      </c>
      <c r="F17" s="79">
        <v>0</v>
      </c>
      <c r="G17" s="73"/>
      <c r="H17" s="74"/>
    </row>
    <row r="18" spans="2:8" ht="15">
      <c r="B18" s="75"/>
      <c r="C18" s="229" t="s">
        <v>234</v>
      </c>
      <c r="D18" s="229"/>
      <c r="E18" s="79">
        <v>0</v>
      </c>
      <c r="F18" s="79">
        <v>0</v>
      </c>
      <c r="G18" s="73"/>
      <c r="H18" s="74"/>
    </row>
    <row r="19" spans="2:8" ht="15">
      <c r="B19" s="75"/>
      <c r="C19" s="229" t="s">
        <v>235</v>
      </c>
      <c r="D19" s="229"/>
      <c r="E19" s="79">
        <v>0</v>
      </c>
      <c r="F19" s="79">
        <v>0</v>
      </c>
      <c r="G19" s="73"/>
      <c r="H19" s="74"/>
    </row>
    <row r="20" spans="2:8" ht="15">
      <c r="B20" s="77"/>
      <c r="C20" s="47"/>
      <c r="D20" s="55"/>
      <c r="E20" s="78"/>
      <c r="F20" s="78"/>
      <c r="G20" s="73"/>
      <c r="H20" s="74"/>
    </row>
    <row r="21" spans="2:8" ht="15">
      <c r="B21" s="77"/>
      <c r="C21" s="228" t="s">
        <v>83</v>
      </c>
      <c r="D21" s="228"/>
      <c r="E21" s="76">
        <v>26599037.36</v>
      </c>
      <c r="F21" s="76">
        <v>197530.96</v>
      </c>
      <c r="G21" s="73"/>
      <c r="H21" s="74"/>
    </row>
    <row r="22" spans="2:8" ht="15">
      <c r="B22" s="77"/>
      <c r="C22" s="47"/>
      <c r="D22" s="55"/>
      <c r="E22" s="78"/>
      <c r="F22" s="78"/>
      <c r="G22" s="73"/>
      <c r="H22" s="74"/>
    </row>
    <row r="23" spans="2:8" ht="15">
      <c r="B23" s="75"/>
      <c r="C23" s="229" t="s">
        <v>236</v>
      </c>
      <c r="D23" s="229"/>
      <c r="E23" s="79">
        <v>0</v>
      </c>
      <c r="F23" s="79">
        <v>0</v>
      </c>
      <c r="G23" s="73"/>
      <c r="H23" s="74"/>
    </row>
    <row r="24" spans="2:8" ht="15">
      <c r="B24" s="75"/>
      <c r="C24" s="229" t="s">
        <v>237</v>
      </c>
      <c r="D24" s="229"/>
      <c r="E24" s="79">
        <v>72500</v>
      </c>
      <c r="F24" s="79">
        <v>0</v>
      </c>
      <c r="G24" s="73"/>
      <c r="H24" s="74"/>
    </row>
    <row r="25" spans="2:8" ht="15">
      <c r="B25" s="75"/>
      <c r="C25" s="229" t="s">
        <v>238</v>
      </c>
      <c r="D25" s="229"/>
      <c r="E25" s="79">
        <v>26526537.36</v>
      </c>
      <c r="F25" s="79">
        <v>0</v>
      </c>
      <c r="G25" s="73"/>
      <c r="H25" s="74"/>
    </row>
    <row r="26" spans="2:8" ht="15">
      <c r="B26" s="75"/>
      <c r="C26" s="229" t="s">
        <v>239</v>
      </c>
      <c r="D26" s="229"/>
      <c r="E26" s="79">
        <v>0</v>
      </c>
      <c r="F26" s="79">
        <v>197530.96</v>
      </c>
      <c r="G26" s="73"/>
      <c r="H26" s="74"/>
    </row>
    <row r="27" spans="2:8" ht="15">
      <c r="B27" s="75"/>
      <c r="C27" s="229" t="s">
        <v>240</v>
      </c>
      <c r="D27" s="229"/>
      <c r="E27" s="79">
        <v>0</v>
      </c>
      <c r="F27" s="79">
        <v>0</v>
      </c>
      <c r="G27" s="73"/>
      <c r="H27" s="74"/>
    </row>
    <row r="28" spans="2:8" ht="15">
      <c r="B28" s="75"/>
      <c r="C28" s="229" t="s">
        <v>241</v>
      </c>
      <c r="D28" s="229"/>
      <c r="E28" s="79">
        <v>0</v>
      </c>
      <c r="F28" s="79">
        <v>0</v>
      </c>
      <c r="G28" s="73"/>
      <c r="H28" s="74"/>
    </row>
    <row r="29" spans="2:8" ht="15">
      <c r="B29" s="75"/>
      <c r="C29" s="229" t="s">
        <v>242</v>
      </c>
      <c r="D29" s="229"/>
      <c r="E29" s="79">
        <v>0</v>
      </c>
      <c r="F29" s="79">
        <v>0</v>
      </c>
      <c r="G29" s="73"/>
      <c r="H29" s="74"/>
    </row>
    <row r="30" spans="2:8" ht="15">
      <c r="B30" s="75"/>
      <c r="C30" s="229" t="s">
        <v>243</v>
      </c>
      <c r="D30" s="229"/>
      <c r="E30" s="79">
        <v>0</v>
      </c>
      <c r="F30" s="79">
        <v>0</v>
      </c>
      <c r="G30" s="73"/>
      <c r="H30" s="74"/>
    </row>
    <row r="31" spans="2:8" ht="15">
      <c r="B31" s="75"/>
      <c r="C31" s="229" t="s">
        <v>244</v>
      </c>
      <c r="D31" s="229"/>
      <c r="E31" s="79">
        <v>0</v>
      </c>
      <c r="F31" s="79">
        <v>0</v>
      </c>
      <c r="G31" s="73"/>
      <c r="H31" s="74"/>
    </row>
    <row r="32" spans="2:8" ht="15">
      <c r="B32" s="77"/>
      <c r="C32" s="47"/>
      <c r="D32" s="55"/>
      <c r="E32" s="72"/>
      <c r="F32" s="72"/>
      <c r="G32" s="73"/>
      <c r="H32" s="74"/>
    </row>
    <row r="33" spans="2:8" ht="15">
      <c r="B33" s="75"/>
      <c r="C33" s="228" t="s">
        <v>4</v>
      </c>
      <c r="D33" s="228"/>
      <c r="E33" s="76">
        <v>0</v>
      </c>
      <c r="F33" s="76">
        <v>135688631.66</v>
      </c>
      <c r="G33" s="73"/>
      <c r="H33" s="74"/>
    </row>
    <row r="34" spans="2:8" ht="15">
      <c r="B34" s="75"/>
      <c r="C34" s="47"/>
      <c r="D34" s="47"/>
      <c r="E34" s="78"/>
      <c r="F34" s="78"/>
      <c r="G34" s="73"/>
      <c r="H34" s="74"/>
    </row>
    <row r="35" spans="2:8" ht="15">
      <c r="B35" s="75"/>
      <c r="C35" s="228" t="s">
        <v>6</v>
      </c>
      <c r="D35" s="228"/>
      <c r="E35" s="76">
        <v>0</v>
      </c>
      <c r="F35" s="76">
        <v>133885761.35</v>
      </c>
      <c r="G35" s="73"/>
      <c r="H35" s="74"/>
    </row>
    <row r="36" spans="2:8" ht="15">
      <c r="B36" s="75"/>
      <c r="C36" s="47"/>
      <c r="D36" s="47"/>
      <c r="E36" s="78"/>
      <c r="F36" s="78"/>
      <c r="G36" s="73"/>
      <c r="H36" s="74"/>
    </row>
    <row r="37" spans="2:8" ht="15">
      <c r="B37" s="75"/>
      <c r="C37" s="229" t="s">
        <v>245</v>
      </c>
      <c r="D37" s="229"/>
      <c r="E37" s="79">
        <v>0</v>
      </c>
      <c r="F37" s="79">
        <v>26264459.5</v>
      </c>
      <c r="G37" s="73"/>
      <c r="H37" s="74"/>
    </row>
    <row r="38" spans="2:8" ht="15">
      <c r="B38" s="75"/>
      <c r="C38" s="229" t="s">
        <v>246</v>
      </c>
      <c r="D38" s="229"/>
      <c r="E38" s="79">
        <v>0</v>
      </c>
      <c r="F38" s="79">
        <v>40278638.25</v>
      </c>
      <c r="G38" s="73"/>
      <c r="H38" s="74"/>
    </row>
    <row r="39" spans="2:8" ht="15">
      <c r="B39" s="75"/>
      <c r="C39" s="229" t="s">
        <v>247</v>
      </c>
      <c r="D39" s="229"/>
      <c r="E39" s="79">
        <v>0</v>
      </c>
      <c r="F39" s="79">
        <v>67342663.6</v>
      </c>
      <c r="G39" s="73"/>
      <c r="H39" s="74"/>
    </row>
    <row r="40" spans="2:8" ht="15">
      <c r="B40" s="75"/>
      <c r="C40" s="229" t="s">
        <v>248</v>
      </c>
      <c r="D40" s="229"/>
      <c r="E40" s="79">
        <v>0</v>
      </c>
      <c r="F40" s="79">
        <v>0</v>
      </c>
      <c r="G40" s="73"/>
      <c r="H40" s="74"/>
    </row>
    <row r="41" spans="2:8" ht="15">
      <c r="B41" s="75"/>
      <c r="C41" s="229" t="s">
        <v>249</v>
      </c>
      <c r="D41" s="229"/>
      <c r="E41" s="79">
        <v>0</v>
      </c>
      <c r="F41" s="79">
        <v>0</v>
      </c>
      <c r="G41" s="73"/>
      <c r="H41" s="74"/>
    </row>
    <row r="42" spans="2:8" ht="15">
      <c r="B42" s="75"/>
      <c r="C42" s="229" t="s">
        <v>250</v>
      </c>
      <c r="D42" s="229"/>
      <c r="E42" s="79">
        <v>0</v>
      </c>
      <c r="F42" s="79">
        <v>0</v>
      </c>
      <c r="G42" s="73"/>
      <c r="H42" s="74"/>
    </row>
    <row r="43" spans="2:8" ht="15">
      <c r="B43" s="75"/>
      <c r="C43" s="229" t="s">
        <v>251</v>
      </c>
      <c r="D43" s="229"/>
      <c r="E43" s="79">
        <v>0</v>
      </c>
      <c r="F43" s="79">
        <v>0</v>
      </c>
      <c r="G43" s="73"/>
      <c r="H43" s="74"/>
    </row>
    <row r="44" spans="2:8" ht="15">
      <c r="B44" s="75"/>
      <c r="C44" s="229" t="s">
        <v>252</v>
      </c>
      <c r="D44" s="229"/>
      <c r="E44" s="79">
        <v>0</v>
      </c>
      <c r="F44" s="79">
        <v>0</v>
      </c>
      <c r="G44" s="73"/>
      <c r="H44" s="74"/>
    </row>
    <row r="45" spans="2:8" ht="15">
      <c r="B45" s="75"/>
      <c r="C45" s="47"/>
      <c r="D45" s="47"/>
      <c r="E45" s="78"/>
      <c r="F45" s="78"/>
      <c r="G45" s="73"/>
      <c r="H45" s="74"/>
    </row>
    <row r="46" spans="2:8" ht="15">
      <c r="B46" s="75"/>
      <c r="C46" s="230" t="s">
        <v>84</v>
      </c>
      <c r="D46" s="230"/>
      <c r="E46" s="76">
        <v>0</v>
      </c>
      <c r="F46" s="76">
        <v>1802870.31</v>
      </c>
      <c r="G46" s="73"/>
      <c r="H46" s="74"/>
    </row>
    <row r="47" spans="2:8" ht="15">
      <c r="B47" s="75"/>
      <c r="C47" s="47"/>
      <c r="D47" s="47"/>
      <c r="E47" s="78"/>
      <c r="F47" s="78"/>
      <c r="G47" s="73"/>
      <c r="H47" s="74"/>
    </row>
    <row r="48" spans="2:8" ht="15">
      <c r="B48" s="75"/>
      <c r="C48" s="229" t="s">
        <v>253</v>
      </c>
      <c r="D48" s="229"/>
      <c r="E48" s="79">
        <v>0</v>
      </c>
      <c r="F48" s="79">
        <v>0</v>
      </c>
      <c r="G48" s="73"/>
      <c r="H48" s="74"/>
    </row>
    <row r="49" spans="2:8" ht="15">
      <c r="B49" s="75"/>
      <c r="C49" s="229" t="s">
        <v>254</v>
      </c>
      <c r="D49" s="229"/>
      <c r="E49" s="79">
        <v>0</v>
      </c>
      <c r="F49" s="79">
        <v>0</v>
      </c>
      <c r="G49" s="73"/>
      <c r="H49" s="74"/>
    </row>
    <row r="50" spans="2:8" ht="15">
      <c r="B50" s="75"/>
      <c r="C50" s="229" t="s">
        <v>255</v>
      </c>
      <c r="D50" s="229"/>
      <c r="E50" s="79">
        <v>0</v>
      </c>
      <c r="F50" s="79">
        <v>1802870.31</v>
      </c>
      <c r="G50" s="73"/>
      <c r="H50" s="74"/>
    </row>
    <row r="51" spans="2:8" ht="15">
      <c r="B51" s="75"/>
      <c r="C51" s="229" t="s">
        <v>256</v>
      </c>
      <c r="D51" s="229"/>
      <c r="E51" s="79">
        <v>0</v>
      </c>
      <c r="F51" s="79">
        <v>0</v>
      </c>
      <c r="G51" s="73"/>
      <c r="H51" s="74"/>
    </row>
    <row r="52" spans="2:8" ht="15">
      <c r="B52" s="75"/>
      <c r="C52" s="229" t="s">
        <v>257</v>
      </c>
      <c r="D52" s="229"/>
      <c r="E52" s="79">
        <v>0</v>
      </c>
      <c r="F52" s="79">
        <v>0</v>
      </c>
      <c r="G52" s="73"/>
      <c r="H52" s="74"/>
    </row>
    <row r="53" spans="2:8" ht="15">
      <c r="B53" s="75"/>
      <c r="C53" s="229" t="s">
        <v>258</v>
      </c>
      <c r="D53" s="229"/>
      <c r="E53" s="79">
        <v>0</v>
      </c>
      <c r="F53" s="79">
        <v>0</v>
      </c>
      <c r="G53" s="73"/>
      <c r="H53" s="74"/>
    </row>
    <row r="54" spans="2:8" ht="15">
      <c r="B54" s="75"/>
      <c r="C54" s="47"/>
      <c r="D54" s="47"/>
      <c r="E54" s="72"/>
      <c r="F54" s="72"/>
      <c r="G54" s="73"/>
      <c r="H54" s="74"/>
    </row>
    <row r="55" spans="2:8" ht="15">
      <c r="B55" s="75"/>
      <c r="C55" s="228" t="s">
        <v>259</v>
      </c>
      <c r="D55" s="228"/>
      <c r="E55" s="76">
        <v>144379479.32</v>
      </c>
      <c r="F55" s="76">
        <v>0</v>
      </c>
      <c r="G55" s="73"/>
      <c r="H55" s="74"/>
    </row>
    <row r="56" spans="2:8" ht="15">
      <c r="B56" s="75"/>
      <c r="C56" s="47"/>
      <c r="D56" s="47"/>
      <c r="E56" s="78"/>
      <c r="F56" s="78"/>
      <c r="G56" s="73"/>
      <c r="H56" s="74"/>
    </row>
    <row r="57" spans="2:8" ht="15">
      <c r="B57" s="75"/>
      <c r="C57" s="228" t="s">
        <v>198</v>
      </c>
      <c r="D57" s="228"/>
      <c r="E57" s="76">
        <v>0</v>
      </c>
      <c r="F57" s="76">
        <v>0</v>
      </c>
      <c r="G57" s="73"/>
      <c r="H57" s="74"/>
    </row>
    <row r="58" spans="2:8" ht="15">
      <c r="B58" s="77"/>
      <c r="C58" s="229" t="s">
        <v>218</v>
      </c>
      <c r="D58" s="229"/>
      <c r="E58" s="79">
        <v>0</v>
      </c>
      <c r="F58" s="79">
        <v>0</v>
      </c>
      <c r="G58" s="73"/>
      <c r="H58" s="74"/>
    </row>
    <row r="59" spans="2:8" ht="15">
      <c r="B59" s="75"/>
      <c r="C59" s="229" t="s">
        <v>205</v>
      </c>
      <c r="D59" s="229"/>
      <c r="E59" s="79">
        <v>0</v>
      </c>
      <c r="F59" s="79">
        <v>0</v>
      </c>
      <c r="G59" s="73"/>
      <c r="H59" s="74"/>
    </row>
    <row r="60" spans="2:8" ht="15">
      <c r="B60" s="77"/>
      <c r="C60" s="229" t="s">
        <v>260</v>
      </c>
      <c r="D60" s="229"/>
      <c r="E60" s="79">
        <v>0</v>
      </c>
      <c r="F60" s="79">
        <v>0</v>
      </c>
      <c r="G60" s="73"/>
      <c r="H60" s="74"/>
    </row>
    <row r="61" spans="2:8" ht="15">
      <c r="B61" s="75"/>
      <c r="C61" s="47"/>
      <c r="D61" s="47"/>
      <c r="E61" s="78"/>
      <c r="F61" s="78"/>
      <c r="G61" s="73"/>
      <c r="H61" s="74"/>
    </row>
    <row r="62" spans="2:8" ht="15">
      <c r="B62" s="75"/>
      <c r="C62" s="228" t="s">
        <v>261</v>
      </c>
      <c r="D62" s="228"/>
      <c r="E62" s="76">
        <v>144379479.32</v>
      </c>
      <c r="F62" s="76">
        <v>0</v>
      </c>
      <c r="G62" s="73"/>
      <c r="H62" s="74"/>
    </row>
    <row r="63" spans="2:8" ht="15">
      <c r="B63" s="75"/>
      <c r="C63" s="47"/>
      <c r="D63" s="47"/>
      <c r="E63" s="78"/>
      <c r="F63" s="78"/>
      <c r="G63" s="73"/>
      <c r="H63" s="74"/>
    </row>
    <row r="64" spans="2:8" ht="15">
      <c r="B64" s="75"/>
      <c r="C64" s="229" t="s">
        <v>262</v>
      </c>
      <c r="D64" s="229"/>
      <c r="E64" s="79">
        <v>75358908.55</v>
      </c>
      <c r="F64" s="79">
        <v>0</v>
      </c>
      <c r="G64" s="73"/>
      <c r="H64" s="74"/>
    </row>
    <row r="65" spans="2:8" ht="15">
      <c r="B65" s="75"/>
      <c r="C65" s="229" t="s">
        <v>209</v>
      </c>
      <c r="D65" s="229"/>
      <c r="E65" s="79">
        <v>69020570.77</v>
      </c>
      <c r="F65" s="79">
        <v>0</v>
      </c>
      <c r="G65" s="73"/>
      <c r="H65" s="74"/>
    </row>
    <row r="66" spans="2:8" ht="15">
      <c r="B66" s="75"/>
      <c r="C66" s="229" t="s">
        <v>263</v>
      </c>
      <c r="D66" s="229"/>
      <c r="E66" s="79">
        <v>0</v>
      </c>
      <c r="F66" s="79">
        <v>0</v>
      </c>
      <c r="G66" s="73"/>
      <c r="H66" s="74"/>
    </row>
    <row r="67" spans="2:8" ht="15">
      <c r="B67" s="75"/>
      <c r="C67" s="229" t="s">
        <v>211</v>
      </c>
      <c r="D67" s="229"/>
      <c r="E67" s="79">
        <v>0</v>
      </c>
      <c r="F67" s="79">
        <v>0</v>
      </c>
      <c r="G67" s="73"/>
      <c r="H67" s="74"/>
    </row>
    <row r="68" spans="2:8" ht="15">
      <c r="B68" s="75"/>
      <c r="C68" s="229" t="s">
        <v>212</v>
      </c>
      <c r="D68" s="229"/>
      <c r="E68" s="79">
        <v>0</v>
      </c>
      <c r="F68" s="79">
        <v>0</v>
      </c>
      <c r="G68" s="73"/>
      <c r="H68" s="74"/>
    </row>
    <row r="69" spans="2:8" ht="15">
      <c r="B69" s="77"/>
      <c r="C69" s="47"/>
      <c r="D69" s="47"/>
      <c r="E69" s="78"/>
      <c r="F69" s="78"/>
      <c r="G69" s="73"/>
      <c r="H69" s="74"/>
    </row>
    <row r="70" spans="2:8" ht="15">
      <c r="B70" s="75"/>
      <c r="C70" s="228" t="s">
        <v>264</v>
      </c>
      <c r="D70" s="228"/>
      <c r="E70" s="76">
        <v>0</v>
      </c>
      <c r="F70" s="76">
        <v>0</v>
      </c>
      <c r="G70" s="73"/>
      <c r="H70" s="74"/>
    </row>
    <row r="71" spans="2:8" ht="14.25" customHeight="1">
      <c r="B71" s="77"/>
      <c r="C71" s="47"/>
      <c r="D71" s="47"/>
      <c r="E71" s="78"/>
      <c r="F71" s="78"/>
      <c r="G71" s="73"/>
      <c r="H71" s="74"/>
    </row>
    <row r="72" spans="2:8" ht="15">
      <c r="B72" s="75"/>
      <c r="C72" s="229" t="s">
        <v>265</v>
      </c>
      <c r="D72" s="229"/>
      <c r="E72" s="79">
        <v>0</v>
      </c>
      <c r="F72" s="79">
        <v>0</v>
      </c>
      <c r="G72" s="73"/>
      <c r="H72" s="74"/>
    </row>
    <row r="73" spans="2:8" ht="15">
      <c r="B73" s="75"/>
      <c r="C73" s="229" t="s">
        <v>215</v>
      </c>
      <c r="D73" s="229"/>
      <c r="E73" s="79">
        <v>0</v>
      </c>
      <c r="F73" s="79">
        <v>0</v>
      </c>
      <c r="G73" s="73"/>
      <c r="H73" s="74"/>
    </row>
    <row r="74" spans="2:8" ht="15">
      <c r="B74" s="80"/>
      <c r="C74" s="81"/>
      <c r="D74" s="81"/>
      <c r="E74" s="81"/>
      <c r="F74" s="81"/>
      <c r="G74" s="82"/>
      <c r="H74" s="83"/>
    </row>
    <row r="75" spans="2:8" ht="15">
      <c r="B75" s="84"/>
      <c r="C75" s="81"/>
      <c r="D75" s="85"/>
      <c r="E75" s="86"/>
      <c r="F75" s="87"/>
      <c r="G75" s="87"/>
      <c r="H75" s="87"/>
    </row>
    <row r="76" spans="2:8" ht="15">
      <c r="B76" s="62"/>
      <c r="D76" s="49"/>
      <c r="E76" s="50"/>
      <c r="F76" s="88"/>
      <c r="G76" s="88"/>
      <c r="H76" s="88"/>
    </row>
    <row r="77" spans="3:7" ht="15">
      <c r="C77" s="224" t="s">
        <v>223</v>
      </c>
      <c r="D77" s="224"/>
      <c r="E77" s="224"/>
      <c r="F77" s="224"/>
      <c r="G77" s="224"/>
    </row>
    <row r="78" spans="3:6" ht="15">
      <c r="C78" s="49"/>
      <c r="D78" s="50"/>
      <c r="E78" s="88"/>
      <c r="F78" s="88"/>
    </row>
    <row r="79" spans="3:6" ht="15">
      <c r="C79" s="49"/>
      <c r="D79" s="89"/>
      <c r="E79" s="225"/>
      <c r="F79" s="225"/>
    </row>
    <row r="80" spans="3:7" ht="15" customHeight="1">
      <c r="C80" s="90"/>
      <c r="E80" s="90"/>
      <c r="F80" s="90"/>
      <c r="G80" s="88"/>
    </row>
    <row r="81" spans="3:7" ht="15" customHeight="1">
      <c r="C81" s="91"/>
      <c r="E81" s="57"/>
      <c r="F81" s="57"/>
      <c r="G81" s="92"/>
    </row>
    <row r="82" spans="2:7" ht="30" customHeight="1">
      <c r="B82" s="48"/>
      <c r="G82" s="73"/>
    </row>
    <row r="83" ht="15"/>
    <row r="84" ht="15"/>
    <row r="85" ht="15"/>
    <row r="86" ht="15"/>
    <row r="87" ht="15"/>
  </sheetData>
  <sheetProtection/>
  <mergeCells count="58">
    <mergeCell ref="C72:D72"/>
    <mergeCell ref="C73:D73"/>
    <mergeCell ref="C77:G77"/>
    <mergeCell ref="E79:F79"/>
    <mergeCell ref="C64:D64"/>
    <mergeCell ref="C65:D65"/>
    <mergeCell ref="C66:D66"/>
    <mergeCell ref="C67:D67"/>
    <mergeCell ref="C68:D68"/>
    <mergeCell ref="C70:D70"/>
    <mergeCell ref="C55:D55"/>
    <mergeCell ref="C57:D57"/>
    <mergeCell ref="C58:D58"/>
    <mergeCell ref="C59:D59"/>
    <mergeCell ref="C60:D60"/>
    <mergeCell ref="C62:D62"/>
    <mergeCell ref="C48:D48"/>
    <mergeCell ref="C49:D49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6:D46"/>
    <mergeCell ref="C31:D31"/>
    <mergeCell ref="C33:D33"/>
    <mergeCell ref="C35:D35"/>
    <mergeCell ref="C37:D37"/>
    <mergeCell ref="C38:D38"/>
    <mergeCell ref="C39:D39"/>
    <mergeCell ref="C25:D25"/>
    <mergeCell ref="C26:D26"/>
    <mergeCell ref="C27:D27"/>
    <mergeCell ref="C28:D28"/>
    <mergeCell ref="C29:D29"/>
    <mergeCell ref="C30:D30"/>
    <mergeCell ref="C17:D17"/>
    <mergeCell ref="C18:D18"/>
    <mergeCell ref="C19:D19"/>
    <mergeCell ref="C21:D21"/>
    <mergeCell ref="C23:D23"/>
    <mergeCell ref="C24:D24"/>
    <mergeCell ref="C9:D9"/>
    <mergeCell ref="C11:D11"/>
    <mergeCell ref="C13:D13"/>
    <mergeCell ref="C14:D14"/>
    <mergeCell ref="C15:D15"/>
    <mergeCell ref="C16:D16"/>
    <mergeCell ref="D1:E1"/>
    <mergeCell ref="D2:E2"/>
    <mergeCell ref="D3:E3"/>
    <mergeCell ref="D4:E4"/>
    <mergeCell ref="D5:E5"/>
    <mergeCell ref="C7:D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421875" style="21" customWidth="1"/>
    <col min="2" max="2" width="7.8515625" style="21" customWidth="1"/>
    <col min="3" max="3" width="5.28125" style="21" customWidth="1"/>
    <col min="4" max="4" width="1.28515625" style="21" customWidth="1"/>
    <col min="5" max="5" width="14.421875" style="21" customWidth="1"/>
    <col min="6" max="6" width="49.7109375" style="21" customWidth="1"/>
    <col min="7" max="7" width="6.57421875" style="21" customWidth="1"/>
    <col min="8" max="8" width="1.28515625" style="21" customWidth="1"/>
    <col min="9" max="9" width="3.8515625" style="21" customWidth="1"/>
    <col min="10" max="10" width="1.28515625" style="21" customWidth="1"/>
    <col min="11" max="11" width="0.13671875" style="21" customWidth="1"/>
    <col min="12" max="12" width="7.7109375" style="21" customWidth="1"/>
    <col min="13" max="16384" width="11.421875" style="21" customWidth="1"/>
  </cols>
  <sheetData>
    <row r="1" ht="23.25" customHeight="1"/>
    <row r="2" spans="2:12" ht="13.5" customHeight="1">
      <c r="B2" s="162" t="s">
        <v>125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2" ht="0.7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3:10" ht="0.75" customHeight="1">
      <c r="C4" s="164" t="s">
        <v>127</v>
      </c>
      <c r="D4" s="164"/>
      <c r="E4" s="165" t="s">
        <v>266</v>
      </c>
      <c r="F4" s="165"/>
      <c r="G4" s="165"/>
      <c r="H4" s="164" t="s">
        <v>127</v>
      </c>
      <c r="I4" s="164"/>
      <c r="J4" s="164"/>
    </row>
    <row r="5" spans="5:12" ht="14.25" customHeight="1">
      <c r="E5" s="165"/>
      <c r="F5" s="165"/>
      <c r="G5" s="165"/>
      <c r="H5" s="231"/>
      <c r="I5" s="231"/>
      <c r="J5" s="231"/>
      <c r="K5" s="231"/>
      <c r="L5" s="231"/>
    </row>
    <row r="6" spans="2:7" ht="14.25" customHeight="1">
      <c r="B6" s="93"/>
      <c r="C6" s="93"/>
      <c r="D6" s="93"/>
      <c r="E6" s="93"/>
      <c r="F6" s="165" t="s">
        <v>127</v>
      </c>
      <c r="G6" s="165"/>
    </row>
    <row r="7" spans="2:12" ht="14.25" customHeight="1">
      <c r="B7" s="232" t="s">
        <v>267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2:12" ht="14.25" customHeight="1"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2:12" ht="0.75" customHeight="1">
      <c r="B9" s="233" t="s">
        <v>127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ht="9" customHeight="1"/>
    <row r="11" spans="2:12" ht="46.5" customHeight="1">
      <c r="B11" s="234" t="s">
        <v>268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</row>
    <row r="12" ht="6.75" customHeight="1"/>
    <row r="13" spans="2:12" ht="218.25" customHeight="1">
      <c r="B13" s="235" t="s">
        <v>269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</row>
  </sheetData>
  <sheetProtection/>
  <mergeCells count="11">
    <mergeCell ref="B2:L2"/>
    <mergeCell ref="B3:L3"/>
    <mergeCell ref="C4:D4"/>
    <mergeCell ref="E4:G5"/>
    <mergeCell ref="H4:J4"/>
    <mergeCell ref="H5:L5"/>
    <mergeCell ref="F6:G6"/>
    <mergeCell ref="B7:L8"/>
    <mergeCell ref="B9:L9"/>
    <mergeCell ref="B11:L11"/>
    <mergeCell ref="B13:L13"/>
  </mergeCells>
  <printOptions horizontalCentered="1"/>
  <pageMargins left="0.3937007874015748" right="0.3937007874015748" top="0.3937007874015748" bottom="0.3937007874015748" header="0.5118110236220472" footer="0.5118110236220472"/>
  <pageSetup orientation="landscape" scale="95" r:id="rId2"/>
  <rowBreaks count="1" manualBreakCount="1">
    <brk id="1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25"/>
      <c r="C1" s="26"/>
      <c r="D1" s="218"/>
      <c r="E1" s="218"/>
      <c r="F1" s="218"/>
      <c r="G1" s="218"/>
      <c r="H1" s="218"/>
      <c r="I1" s="26"/>
      <c r="J1" s="26"/>
      <c r="K1" s="25"/>
      <c r="L1" s="25"/>
      <c r="M1" s="25"/>
      <c r="N1" s="25"/>
    </row>
    <row r="2" spans="2:14" ht="15">
      <c r="B2" s="25"/>
      <c r="C2" s="26"/>
      <c r="D2" s="218" t="s">
        <v>125</v>
      </c>
      <c r="E2" s="218"/>
      <c r="F2" s="218"/>
      <c r="G2" s="218"/>
      <c r="H2" s="218"/>
      <c r="I2" s="26"/>
      <c r="J2" s="26"/>
      <c r="K2" s="25"/>
      <c r="L2" s="25"/>
      <c r="M2" s="25"/>
      <c r="N2" s="25"/>
    </row>
    <row r="3" spans="2:14" ht="15">
      <c r="B3" s="25"/>
      <c r="C3" s="26"/>
      <c r="D3" s="218" t="s">
        <v>191</v>
      </c>
      <c r="E3" s="218"/>
      <c r="F3" s="218"/>
      <c r="G3" s="218"/>
      <c r="H3" s="218"/>
      <c r="I3" s="26"/>
      <c r="J3" s="26"/>
      <c r="K3" s="25"/>
      <c r="L3" s="25"/>
      <c r="M3" s="25"/>
      <c r="N3" s="25"/>
    </row>
    <row r="4" spans="2:14" ht="15">
      <c r="B4" s="25"/>
      <c r="C4" s="26"/>
      <c r="D4" s="218" t="s">
        <v>196</v>
      </c>
      <c r="E4" s="218"/>
      <c r="F4" s="218"/>
      <c r="G4" s="218"/>
      <c r="H4" s="218"/>
      <c r="I4" s="26"/>
      <c r="J4" s="26"/>
      <c r="K4" s="25"/>
      <c r="L4" s="25"/>
      <c r="M4" s="25"/>
      <c r="N4" s="25"/>
    </row>
    <row r="5" spans="2:14" ht="15">
      <c r="B5" s="27"/>
      <c r="C5" s="28"/>
      <c r="D5" s="218" t="s">
        <v>225</v>
      </c>
      <c r="E5" s="218"/>
      <c r="F5" s="218"/>
      <c r="G5" s="218"/>
      <c r="H5" s="218"/>
      <c r="I5" s="94"/>
      <c r="J5" s="29"/>
      <c r="K5" s="29"/>
      <c r="L5" s="29"/>
      <c r="M5" s="29"/>
      <c r="N5" s="29"/>
    </row>
    <row r="6" spans="2:14" ht="9" customHeight="1">
      <c r="B6" s="27"/>
      <c r="C6" s="28"/>
      <c r="D6" s="95"/>
      <c r="E6" s="95"/>
      <c r="F6" s="95"/>
      <c r="G6" s="95"/>
      <c r="H6" s="95"/>
      <c r="I6" s="94"/>
      <c r="J6" s="29"/>
      <c r="K6" s="29"/>
      <c r="L6" s="29"/>
      <c r="M6" s="29"/>
      <c r="N6" s="29"/>
    </row>
    <row r="7" spans="2:14" ht="15">
      <c r="B7" s="96"/>
      <c r="C7" s="236" t="s">
        <v>131</v>
      </c>
      <c r="D7" s="236"/>
      <c r="E7" s="97" t="s">
        <v>192</v>
      </c>
      <c r="F7" s="97" t="s">
        <v>270</v>
      </c>
      <c r="G7" s="98" t="s">
        <v>271</v>
      </c>
      <c r="H7" s="98" t="s">
        <v>193</v>
      </c>
      <c r="I7" s="98" t="s">
        <v>194</v>
      </c>
      <c r="J7" s="99"/>
      <c r="K7" s="100"/>
      <c r="L7" s="100"/>
      <c r="M7" s="100"/>
      <c r="N7" s="100"/>
    </row>
    <row r="8" spans="2:14" ht="15">
      <c r="B8" s="101"/>
      <c r="C8" s="237"/>
      <c r="D8" s="237"/>
      <c r="E8" s="102">
        <v>1</v>
      </c>
      <c r="F8" s="102">
        <v>2</v>
      </c>
      <c r="G8" s="103">
        <v>3</v>
      </c>
      <c r="H8" s="103" t="s">
        <v>272</v>
      </c>
      <c r="I8" s="103" t="s">
        <v>273</v>
      </c>
      <c r="J8" s="104"/>
      <c r="K8" s="100"/>
      <c r="L8" s="100"/>
      <c r="M8" s="100"/>
      <c r="N8" s="100"/>
    </row>
    <row r="9" spans="2:14" ht="6" customHeight="1">
      <c r="B9" s="238"/>
      <c r="C9" s="239"/>
      <c r="D9" s="239"/>
      <c r="E9" s="239"/>
      <c r="F9" s="239"/>
      <c r="G9" s="239"/>
      <c r="H9" s="239"/>
      <c r="I9" s="239"/>
      <c r="J9" s="240"/>
      <c r="K9" s="25"/>
      <c r="L9" s="25"/>
      <c r="M9" s="25"/>
      <c r="N9" s="25"/>
    </row>
    <row r="10" spans="2:14" ht="15">
      <c r="B10" s="30"/>
      <c r="C10" s="241" t="s">
        <v>228</v>
      </c>
      <c r="D10" s="241"/>
      <c r="E10" s="105"/>
      <c r="F10" s="105"/>
      <c r="G10" s="105"/>
      <c r="H10" s="105"/>
      <c r="I10" s="105"/>
      <c r="J10" s="106"/>
      <c r="K10" s="25"/>
      <c r="L10" s="25"/>
      <c r="M10" s="25"/>
      <c r="N10" s="25"/>
    </row>
    <row r="11" spans="2:14" ht="15">
      <c r="B11" s="30"/>
      <c r="C11" s="107"/>
      <c r="D11" s="107"/>
      <c r="E11" s="105"/>
      <c r="F11" s="105"/>
      <c r="G11" s="105"/>
      <c r="H11" s="105"/>
      <c r="I11" s="105"/>
      <c r="J11" s="106"/>
      <c r="K11" s="25"/>
      <c r="L11" s="25"/>
      <c r="M11" s="25"/>
      <c r="N11" s="25"/>
    </row>
    <row r="12" spans="2:14" ht="15">
      <c r="B12" s="108"/>
      <c r="C12" s="242" t="s">
        <v>5</v>
      </c>
      <c r="D12" s="242"/>
      <c r="E12" s="109">
        <f>SUM(E14:E20)</f>
        <v>527894677.76</v>
      </c>
      <c r="F12" s="109">
        <f>SUM(F14:F20)</f>
        <v>1404970664.85</v>
      </c>
      <c r="G12" s="109">
        <f>SUM(G14:G20)</f>
        <v>1369878310.79</v>
      </c>
      <c r="H12" s="109">
        <f>SUM(H14:H20)</f>
        <v>562987031.82</v>
      </c>
      <c r="I12" s="109">
        <f>SUM(I14:I20)</f>
        <v>35092354.06000006</v>
      </c>
      <c r="J12" s="110"/>
      <c r="K12" s="25"/>
      <c r="L12" s="25"/>
      <c r="M12" s="25"/>
      <c r="N12" s="25"/>
    </row>
    <row r="13" spans="2:15" ht="15">
      <c r="B13" s="36"/>
      <c r="C13" s="111"/>
      <c r="D13" s="111"/>
      <c r="E13" s="112"/>
      <c r="F13" s="112"/>
      <c r="G13" s="112"/>
      <c r="H13" s="112"/>
      <c r="I13" s="112"/>
      <c r="J13" s="113"/>
      <c r="K13" s="25"/>
      <c r="L13" s="25"/>
      <c r="M13" s="25"/>
      <c r="N13" s="25"/>
      <c r="O13" s="25"/>
    </row>
    <row r="14" spans="2:15" ht="15">
      <c r="B14" s="36"/>
      <c r="C14" s="243" t="s">
        <v>229</v>
      </c>
      <c r="D14" s="243"/>
      <c r="E14" s="114">
        <v>282697807.07</v>
      </c>
      <c r="F14" s="114">
        <v>937787962.61</v>
      </c>
      <c r="G14" s="114">
        <v>908418750.53</v>
      </c>
      <c r="H14" s="115">
        <f>E14+F14-G14</f>
        <v>312067019.1500001</v>
      </c>
      <c r="I14" s="115">
        <f>H14-E14</f>
        <v>29369212.080000103</v>
      </c>
      <c r="J14" s="113"/>
      <c r="K14" s="25"/>
      <c r="L14" s="25"/>
      <c r="M14" s="25"/>
      <c r="N14" s="25"/>
      <c r="O14" s="25"/>
    </row>
    <row r="15" spans="2:15" ht="15">
      <c r="B15" s="36"/>
      <c r="C15" s="243" t="s">
        <v>230</v>
      </c>
      <c r="D15" s="243"/>
      <c r="E15" s="114">
        <v>242679316.31</v>
      </c>
      <c r="F15" s="114">
        <v>462014517.24</v>
      </c>
      <c r="G15" s="114">
        <v>461459560.26</v>
      </c>
      <c r="H15" s="115">
        <f aca="true" t="shared" si="0" ref="H15:H20">E15+F15-G15</f>
        <v>243234273.28999996</v>
      </c>
      <c r="I15" s="115">
        <f aca="true" t="shared" si="1" ref="I15:I20">H15-E15</f>
        <v>554956.9799999595</v>
      </c>
      <c r="J15" s="113"/>
      <c r="K15" s="25"/>
      <c r="L15" s="25"/>
      <c r="M15" s="25"/>
      <c r="N15" s="25"/>
      <c r="O15" s="25"/>
    </row>
    <row r="16" spans="2:15" ht="15">
      <c r="B16" s="36"/>
      <c r="C16" s="243" t="s">
        <v>231</v>
      </c>
      <c r="D16" s="243"/>
      <c r="E16" s="114">
        <v>2517554.38</v>
      </c>
      <c r="F16" s="114">
        <v>5168185</v>
      </c>
      <c r="G16" s="114">
        <v>0</v>
      </c>
      <c r="H16" s="115">
        <f t="shared" si="0"/>
        <v>7685739.38</v>
      </c>
      <c r="I16" s="115">
        <f t="shared" si="1"/>
        <v>5168185</v>
      </c>
      <c r="J16" s="113"/>
      <c r="K16" s="25"/>
      <c r="L16" s="25"/>
      <c r="M16" s="25"/>
      <c r="N16" s="25"/>
      <c r="O16" s="25"/>
    </row>
    <row r="17" spans="2:15" ht="15">
      <c r="B17" s="36"/>
      <c r="C17" s="243" t="s">
        <v>232</v>
      </c>
      <c r="D17" s="243"/>
      <c r="E17" s="114">
        <v>0</v>
      </c>
      <c r="F17" s="114">
        <v>0</v>
      </c>
      <c r="G17" s="114">
        <v>0</v>
      </c>
      <c r="H17" s="115">
        <f t="shared" si="0"/>
        <v>0</v>
      </c>
      <c r="I17" s="115">
        <f t="shared" si="1"/>
        <v>0</v>
      </c>
      <c r="J17" s="113"/>
      <c r="K17" s="25"/>
      <c r="L17" s="25"/>
      <c r="M17" s="25"/>
      <c r="N17" s="25"/>
      <c r="O17" s="25" t="s">
        <v>219</v>
      </c>
    </row>
    <row r="18" spans="2:15" ht="15">
      <c r="B18" s="36"/>
      <c r="C18" s="243" t="s">
        <v>233</v>
      </c>
      <c r="D18" s="243"/>
      <c r="E18" s="114">
        <v>0</v>
      </c>
      <c r="F18" s="114">
        <v>0</v>
      </c>
      <c r="G18" s="114">
        <v>0</v>
      </c>
      <c r="H18" s="115">
        <f t="shared" si="0"/>
        <v>0</v>
      </c>
      <c r="I18" s="115">
        <f t="shared" si="1"/>
        <v>0</v>
      </c>
      <c r="J18" s="113"/>
      <c r="K18" s="25"/>
      <c r="L18" s="25"/>
      <c r="M18" s="25"/>
      <c r="N18" s="25"/>
      <c r="O18" s="25"/>
    </row>
    <row r="19" spans="2:15" ht="15">
      <c r="B19" s="36"/>
      <c r="C19" s="243" t="s">
        <v>234</v>
      </c>
      <c r="D19" s="243"/>
      <c r="E19" s="114">
        <v>0</v>
      </c>
      <c r="F19" s="114">
        <v>0</v>
      </c>
      <c r="G19" s="114">
        <v>0</v>
      </c>
      <c r="H19" s="115">
        <f t="shared" si="0"/>
        <v>0</v>
      </c>
      <c r="I19" s="115">
        <f t="shared" si="1"/>
        <v>0</v>
      </c>
      <c r="J19" s="113"/>
      <c r="K19" s="25"/>
      <c r="L19" s="25"/>
      <c r="M19" s="25" t="s">
        <v>219</v>
      </c>
      <c r="N19" s="25"/>
      <c r="O19" s="25"/>
    </row>
    <row r="20" spans="2:10" ht="15">
      <c r="B20" s="36"/>
      <c r="C20" s="243" t="s">
        <v>235</v>
      </c>
      <c r="D20" s="243"/>
      <c r="E20" s="114">
        <v>0</v>
      </c>
      <c r="F20" s="114">
        <v>0</v>
      </c>
      <c r="G20" s="114">
        <v>0</v>
      </c>
      <c r="H20" s="115">
        <f t="shared" si="0"/>
        <v>0</v>
      </c>
      <c r="I20" s="115">
        <f t="shared" si="1"/>
        <v>0</v>
      </c>
      <c r="J20" s="113"/>
    </row>
    <row r="21" spans="2:10" ht="15">
      <c r="B21" s="36"/>
      <c r="C21" s="116"/>
      <c r="D21" s="116"/>
      <c r="E21" s="117"/>
      <c r="F21" s="117"/>
      <c r="G21" s="117"/>
      <c r="H21" s="117"/>
      <c r="I21" s="117"/>
      <c r="J21" s="113"/>
    </row>
    <row r="22" spans="2:10" ht="15">
      <c r="B22" s="108"/>
      <c r="C22" s="242" t="s">
        <v>83</v>
      </c>
      <c r="D22" s="242"/>
      <c r="E22" s="109">
        <f>SUM(E24:E32)</f>
        <v>5682718207.7</v>
      </c>
      <c r="F22" s="109">
        <f>SUM(F24:F32)</f>
        <v>9260189.870000001</v>
      </c>
      <c r="G22" s="109">
        <f>SUM(G24:G32)</f>
        <v>35661696.27</v>
      </c>
      <c r="H22" s="109">
        <f>SUM(H24:H32)</f>
        <v>5656316701.299999</v>
      </c>
      <c r="I22" s="109">
        <f>SUM(I24:I32)</f>
        <v>-26401506.40000063</v>
      </c>
      <c r="J22" s="110"/>
    </row>
    <row r="23" spans="2:10" ht="15">
      <c r="B23" s="36"/>
      <c r="C23" s="111"/>
      <c r="D23" s="116"/>
      <c r="E23" s="112"/>
      <c r="F23" s="112"/>
      <c r="G23" s="112"/>
      <c r="H23" s="112"/>
      <c r="I23" s="112"/>
      <c r="J23" s="113"/>
    </row>
    <row r="24" spans="2:10" ht="15">
      <c r="B24" s="36"/>
      <c r="C24" s="243" t="s">
        <v>236</v>
      </c>
      <c r="D24" s="243"/>
      <c r="E24" s="114">
        <v>0</v>
      </c>
      <c r="F24" s="114">
        <v>0</v>
      </c>
      <c r="G24" s="114">
        <v>0</v>
      </c>
      <c r="H24" s="115">
        <f>E24+F24-G24</f>
        <v>0</v>
      </c>
      <c r="I24" s="115">
        <f>H24-E24</f>
        <v>0</v>
      </c>
      <c r="J24" s="113"/>
    </row>
    <row r="25" spans="2:10" ht="15">
      <c r="B25" s="36"/>
      <c r="C25" s="243" t="s">
        <v>237</v>
      </c>
      <c r="D25" s="243"/>
      <c r="E25" s="114">
        <v>277204.67</v>
      </c>
      <c r="F25" s="114">
        <v>0</v>
      </c>
      <c r="G25" s="114">
        <v>72500</v>
      </c>
      <c r="H25" s="115">
        <f aca="true" t="shared" si="2" ref="H25:H32">E25+F25-G25</f>
        <v>204704.66999999998</v>
      </c>
      <c r="I25" s="115">
        <f aca="true" t="shared" si="3" ref="I25:I31">H25-E25</f>
        <v>-72500</v>
      </c>
      <c r="J25" s="113"/>
    </row>
    <row r="26" spans="2:10" ht="15">
      <c r="B26" s="36"/>
      <c r="C26" s="243" t="s">
        <v>238</v>
      </c>
      <c r="D26" s="243"/>
      <c r="E26" s="114">
        <v>5318120871.62</v>
      </c>
      <c r="F26" s="114">
        <v>9062658.91</v>
      </c>
      <c r="G26" s="114">
        <v>35589196.27</v>
      </c>
      <c r="H26" s="115">
        <f t="shared" si="2"/>
        <v>5291594334.259999</v>
      </c>
      <c r="I26" s="115">
        <f t="shared" si="3"/>
        <v>-26526537.36000061</v>
      </c>
      <c r="J26" s="113"/>
    </row>
    <row r="27" spans="2:10" ht="15">
      <c r="B27" s="36"/>
      <c r="C27" s="243" t="s">
        <v>274</v>
      </c>
      <c r="D27" s="243"/>
      <c r="E27" s="114">
        <v>326295461.05</v>
      </c>
      <c r="F27" s="114">
        <v>197530.96</v>
      </c>
      <c r="G27" s="114">
        <v>0</v>
      </c>
      <c r="H27" s="115">
        <f t="shared" si="2"/>
        <v>326492992.01</v>
      </c>
      <c r="I27" s="115">
        <f t="shared" si="3"/>
        <v>197530.95999997854</v>
      </c>
      <c r="J27" s="113"/>
    </row>
    <row r="28" spans="2:10" ht="15">
      <c r="B28" s="36"/>
      <c r="C28" s="243" t="s">
        <v>240</v>
      </c>
      <c r="D28" s="243"/>
      <c r="E28" s="114">
        <v>9899718.16</v>
      </c>
      <c r="F28" s="114">
        <v>0</v>
      </c>
      <c r="G28" s="114">
        <v>0</v>
      </c>
      <c r="H28" s="115">
        <f t="shared" si="2"/>
        <v>9899718.16</v>
      </c>
      <c r="I28" s="115">
        <f t="shared" si="3"/>
        <v>0</v>
      </c>
      <c r="J28" s="113"/>
    </row>
    <row r="29" spans="2:10" ht="15">
      <c r="B29" s="36"/>
      <c r="C29" s="243" t="s">
        <v>241</v>
      </c>
      <c r="D29" s="243"/>
      <c r="E29" s="114">
        <v>0</v>
      </c>
      <c r="F29" s="114">
        <v>0</v>
      </c>
      <c r="G29" s="114">
        <v>0</v>
      </c>
      <c r="H29" s="115">
        <f t="shared" si="2"/>
        <v>0</v>
      </c>
      <c r="I29" s="115">
        <f t="shared" si="3"/>
        <v>0</v>
      </c>
      <c r="J29" s="113"/>
    </row>
    <row r="30" spans="2:10" ht="15">
      <c r="B30" s="36"/>
      <c r="C30" s="243" t="s">
        <v>242</v>
      </c>
      <c r="D30" s="243"/>
      <c r="E30" s="114">
        <v>28124952.2</v>
      </c>
      <c r="F30" s="114">
        <v>0</v>
      </c>
      <c r="G30" s="114">
        <v>0</v>
      </c>
      <c r="H30" s="115">
        <f t="shared" si="2"/>
        <v>28124952.2</v>
      </c>
      <c r="I30" s="115">
        <f t="shared" si="3"/>
        <v>0</v>
      </c>
      <c r="J30" s="113"/>
    </row>
    <row r="31" spans="2:10" ht="15">
      <c r="B31" s="36"/>
      <c r="C31" s="243" t="s">
        <v>243</v>
      </c>
      <c r="D31" s="243"/>
      <c r="E31" s="114">
        <v>0</v>
      </c>
      <c r="F31" s="114">
        <v>0</v>
      </c>
      <c r="G31" s="114">
        <v>0</v>
      </c>
      <c r="H31" s="115">
        <f t="shared" si="2"/>
        <v>0</v>
      </c>
      <c r="I31" s="115">
        <f t="shared" si="3"/>
        <v>0</v>
      </c>
      <c r="J31" s="113"/>
    </row>
    <row r="32" spans="2:10" ht="15">
      <c r="B32" s="36"/>
      <c r="C32" s="243" t="s">
        <v>244</v>
      </c>
      <c r="D32" s="243"/>
      <c r="E32" s="114">
        <v>0</v>
      </c>
      <c r="F32" s="114">
        <v>0</v>
      </c>
      <c r="G32" s="114">
        <v>0</v>
      </c>
      <c r="H32" s="115">
        <f t="shared" si="2"/>
        <v>0</v>
      </c>
      <c r="I32" s="115">
        <f>H32-E32</f>
        <v>0</v>
      </c>
      <c r="J32" s="113"/>
    </row>
    <row r="33" spans="2:10" ht="15">
      <c r="B33" s="36"/>
      <c r="C33" s="116"/>
      <c r="D33" s="116"/>
      <c r="E33" s="117"/>
      <c r="F33" s="112"/>
      <c r="G33" s="112"/>
      <c r="H33" s="112"/>
      <c r="I33" s="112"/>
      <c r="J33" s="113"/>
    </row>
    <row r="34" spans="2:10" ht="15">
      <c r="B34" s="30"/>
      <c r="C34" s="241" t="s">
        <v>275</v>
      </c>
      <c r="D34" s="241"/>
      <c r="E34" s="109">
        <f>E12+E22</f>
        <v>6210612885.46</v>
      </c>
      <c r="F34" s="109">
        <f>F12+F22</f>
        <v>1414230854.7199998</v>
      </c>
      <c r="G34" s="109">
        <f>G12+G22</f>
        <v>1405540007.06</v>
      </c>
      <c r="H34" s="109">
        <f>H12+H22</f>
        <v>6219303733.119999</v>
      </c>
      <c r="I34" s="109">
        <f>I12+I22</f>
        <v>8690847.65999943</v>
      </c>
      <c r="J34" s="106"/>
    </row>
    <row r="35" spans="2:10" ht="15">
      <c r="B35" s="244"/>
      <c r="C35" s="245"/>
      <c r="D35" s="245"/>
      <c r="E35" s="245"/>
      <c r="F35" s="245"/>
      <c r="G35" s="245"/>
      <c r="H35" s="245"/>
      <c r="I35" s="245"/>
      <c r="J35" s="246"/>
    </row>
    <row r="36" spans="2:10" ht="15">
      <c r="B36" s="25"/>
      <c r="C36" s="118"/>
      <c r="D36" s="119"/>
      <c r="F36" s="25"/>
      <c r="G36" s="25"/>
      <c r="H36" s="25"/>
      <c r="I36" s="25"/>
      <c r="J36" s="25"/>
    </row>
    <row r="37" spans="2:18" ht="15">
      <c r="B37" s="25"/>
      <c r="C37" s="247" t="s">
        <v>223</v>
      </c>
      <c r="D37" s="247"/>
      <c r="E37" s="247"/>
      <c r="F37" s="247"/>
      <c r="G37" s="247"/>
      <c r="H37" s="247"/>
      <c r="I37" s="247"/>
      <c r="J37" s="49"/>
      <c r="K37" s="49"/>
      <c r="L37" s="25"/>
      <c r="M37" s="25"/>
      <c r="N37" s="25"/>
      <c r="O37" s="25"/>
      <c r="P37" s="25"/>
      <c r="Q37" s="25"/>
      <c r="R37" s="25"/>
    </row>
    <row r="38" spans="2:18" ht="15">
      <c r="B38" s="25"/>
      <c r="C38" s="49"/>
      <c r="D38" s="50"/>
      <c r="E38" s="51"/>
      <c r="F38" s="51"/>
      <c r="G38" s="25"/>
      <c r="H38" s="52"/>
      <c r="I38" s="50"/>
      <c r="J38" s="51"/>
      <c r="K38" s="51"/>
      <c r="L38" s="25"/>
      <c r="M38" s="25"/>
      <c r="N38" s="25"/>
      <c r="O38" s="25"/>
      <c r="P38" s="25"/>
      <c r="Q38" s="25"/>
      <c r="R38" s="25"/>
    </row>
    <row r="39" spans="2:18" ht="15">
      <c r="B39" s="25"/>
      <c r="C39" s="248"/>
      <c r="D39" s="248"/>
      <c r="E39" s="51"/>
      <c r="F39" s="249"/>
      <c r="G39" s="249"/>
      <c r="H39" s="249"/>
      <c r="I39" s="249"/>
      <c r="J39" s="51"/>
      <c r="K39" s="51"/>
      <c r="L39" s="25"/>
      <c r="M39" s="25"/>
      <c r="N39" s="25"/>
      <c r="O39" s="25"/>
      <c r="P39" s="25"/>
      <c r="Q39" s="25"/>
      <c r="R39" s="25"/>
    </row>
    <row r="40" spans="2:18" ht="15" customHeight="1">
      <c r="B40" s="25"/>
      <c r="C40" s="54"/>
      <c r="D40" s="54"/>
      <c r="E40" s="25"/>
      <c r="F40" s="54"/>
      <c r="G40" s="54"/>
      <c r="H40" s="54"/>
      <c r="I40" s="54"/>
      <c r="J40" s="55"/>
      <c r="K40" s="25"/>
      <c r="Q40" s="25"/>
      <c r="R40" s="25"/>
    </row>
    <row r="41" spans="2:18" ht="15" customHeight="1">
      <c r="B41" s="25"/>
      <c r="C41" s="57"/>
      <c r="D41" s="57"/>
      <c r="E41" s="120"/>
      <c r="F41" s="57"/>
      <c r="G41" s="57"/>
      <c r="H41" s="57"/>
      <c r="I41" s="57"/>
      <c r="J41" s="55"/>
      <c r="K41" s="25"/>
      <c r="Q41" s="25"/>
      <c r="R41" s="25"/>
    </row>
    <row r="42" spans="3:8" ht="30" customHeight="1">
      <c r="C42" s="25"/>
      <c r="D42" s="25"/>
      <c r="E42" s="121"/>
      <c r="F42" s="25"/>
      <c r="G42" s="25"/>
      <c r="H42" s="25"/>
    </row>
    <row r="43" spans="3:8" ht="15" hidden="1">
      <c r="C43" s="25"/>
      <c r="D43" s="25"/>
      <c r="E43" s="121"/>
      <c r="F43" s="25"/>
      <c r="G43" s="25"/>
      <c r="H43" s="25"/>
    </row>
    <row r="44" ht="15"/>
    <row r="45" ht="15"/>
    <row r="46" ht="15"/>
    <row r="47" ht="15"/>
    <row r="48" ht="15"/>
  </sheetData>
  <sheetProtection/>
  <mergeCells count="31">
    <mergeCell ref="C31:D31"/>
    <mergeCell ref="C32:D32"/>
    <mergeCell ref="C34:D34"/>
    <mergeCell ref="B35:J35"/>
    <mergeCell ref="C37:I37"/>
    <mergeCell ref="C39:D39"/>
    <mergeCell ref="F39:I39"/>
    <mergeCell ref="C25:D25"/>
    <mergeCell ref="C26:D26"/>
    <mergeCell ref="C27:D27"/>
    <mergeCell ref="C28:D28"/>
    <mergeCell ref="C29:D29"/>
    <mergeCell ref="C30:D30"/>
    <mergeCell ref="C17:D17"/>
    <mergeCell ref="C18:D18"/>
    <mergeCell ref="C19:D19"/>
    <mergeCell ref="C20:D20"/>
    <mergeCell ref="C22:D22"/>
    <mergeCell ref="C24:D24"/>
    <mergeCell ref="B9:J9"/>
    <mergeCell ref="C10:D10"/>
    <mergeCell ref="C12:D12"/>
    <mergeCell ref="C14:D14"/>
    <mergeCell ref="C15:D15"/>
    <mergeCell ref="C16:D16"/>
    <mergeCell ref="D1:H1"/>
    <mergeCell ref="D2:H2"/>
    <mergeCell ref="D3:H3"/>
    <mergeCell ref="D4:H4"/>
    <mergeCell ref="D5:H5"/>
    <mergeCell ref="C7:D8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0" sqref="M20"/>
    </sheetView>
  </sheetViews>
  <sheetFormatPr defaultColWidth="11.421875" defaultRowHeight="15"/>
  <cols>
    <col min="1" max="1" width="5.00390625" style="122" customWidth="1"/>
    <col min="2" max="2" width="43.00390625" style="122" customWidth="1"/>
    <col min="3" max="3" width="14.57421875" style="122" customWidth="1"/>
    <col min="4" max="4" width="13.28125" style="122" customWidth="1"/>
    <col min="5" max="5" width="15.00390625" style="122" customWidth="1"/>
    <col min="6" max="6" width="16.57421875" style="122" customWidth="1"/>
    <col min="7" max="7" width="13.421875" style="122" customWidth="1"/>
    <col min="8" max="8" width="14.00390625" style="122" customWidth="1"/>
    <col min="9" max="9" width="15.00390625" style="122" customWidth="1"/>
    <col min="10" max="10" width="11.421875" style="122" customWidth="1"/>
    <col min="11" max="11" width="13.8515625" style="122" bestFit="1" customWidth="1"/>
    <col min="12" max="16384" width="11.421875" style="122" customWidth="1"/>
  </cols>
  <sheetData>
    <row r="1" ht="13.5" thickBot="1"/>
    <row r="2" spans="2:9" ht="12.75">
      <c r="B2" s="250" t="s">
        <v>120</v>
      </c>
      <c r="C2" s="251"/>
      <c r="D2" s="251"/>
      <c r="E2" s="251"/>
      <c r="F2" s="251"/>
      <c r="G2" s="251"/>
      <c r="H2" s="251"/>
      <c r="I2" s="252"/>
    </row>
    <row r="3" spans="2:9" ht="12.75">
      <c r="B3" s="253" t="s">
        <v>276</v>
      </c>
      <c r="C3" s="254"/>
      <c r="D3" s="254"/>
      <c r="E3" s="254"/>
      <c r="F3" s="254"/>
      <c r="G3" s="254"/>
      <c r="H3" s="254"/>
      <c r="I3" s="255"/>
    </row>
    <row r="4" spans="2:9" ht="12.75">
      <c r="B4" s="253" t="s">
        <v>277</v>
      </c>
      <c r="C4" s="254"/>
      <c r="D4" s="254"/>
      <c r="E4" s="254"/>
      <c r="F4" s="254"/>
      <c r="G4" s="254"/>
      <c r="H4" s="254"/>
      <c r="I4" s="255"/>
    </row>
    <row r="5" spans="2:9" ht="13.5" thickBot="1">
      <c r="B5" s="256" t="s">
        <v>1</v>
      </c>
      <c r="C5" s="257"/>
      <c r="D5" s="257"/>
      <c r="E5" s="257"/>
      <c r="F5" s="257"/>
      <c r="G5" s="257"/>
      <c r="H5" s="257"/>
      <c r="I5" s="258"/>
    </row>
    <row r="6" spans="2:9" ht="76.5">
      <c r="B6" s="123" t="s">
        <v>278</v>
      </c>
      <c r="C6" s="123" t="s">
        <v>279</v>
      </c>
      <c r="D6" s="123" t="s">
        <v>280</v>
      </c>
      <c r="E6" s="123" t="s">
        <v>281</v>
      </c>
      <c r="F6" s="123" t="s">
        <v>282</v>
      </c>
      <c r="G6" s="123" t="s">
        <v>283</v>
      </c>
      <c r="H6" s="123" t="s">
        <v>284</v>
      </c>
      <c r="I6" s="123" t="s">
        <v>285</v>
      </c>
    </row>
    <row r="7" spans="2:9" ht="13.5" thickBot="1">
      <c r="B7" s="124" t="s">
        <v>286</v>
      </c>
      <c r="C7" s="124" t="s">
        <v>287</v>
      </c>
      <c r="D7" s="124" t="s">
        <v>288</v>
      </c>
      <c r="E7" s="124" t="s">
        <v>289</v>
      </c>
      <c r="F7" s="124" t="s">
        <v>290</v>
      </c>
      <c r="G7" s="124" t="s">
        <v>291</v>
      </c>
      <c r="H7" s="124" t="s">
        <v>292</v>
      </c>
      <c r="I7" s="124" t="s">
        <v>293</v>
      </c>
    </row>
    <row r="8" spans="2:9" ht="12.75" customHeight="1">
      <c r="B8" s="125" t="s">
        <v>294</v>
      </c>
      <c r="C8" s="126">
        <f aca="true" t="shared" si="0" ref="C8:I8">C9+C13</f>
        <v>510184204.45</v>
      </c>
      <c r="D8" s="126">
        <f t="shared" si="0"/>
        <v>0</v>
      </c>
      <c r="E8" s="126">
        <f t="shared" si="0"/>
        <v>69145533.91</v>
      </c>
      <c r="F8" s="126">
        <f t="shared" si="0"/>
        <v>0</v>
      </c>
      <c r="G8" s="126">
        <f t="shared" si="0"/>
        <v>441038670.53999996</v>
      </c>
      <c r="H8" s="126">
        <f t="shared" si="0"/>
        <v>8423726.549999999</v>
      </c>
      <c r="I8" s="126">
        <f t="shared" si="0"/>
        <v>0</v>
      </c>
    </row>
    <row r="9" spans="2:9" ht="12.75" customHeight="1">
      <c r="B9" s="125" t="s">
        <v>295</v>
      </c>
      <c r="C9" s="126">
        <f aca="true" t="shared" si="1" ref="C9:I9">SUM(C10:C12)</f>
        <v>111500000</v>
      </c>
      <c r="D9" s="126">
        <f t="shared" si="1"/>
        <v>0</v>
      </c>
      <c r="E9" s="126">
        <f t="shared" si="1"/>
        <v>67342663.6</v>
      </c>
      <c r="F9" s="126">
        <f t="shared" si="1"/>
        <v>0</v>
      </c>
      <c r="G9" s="126">
        <f t="shared" si="1"/>
        <v>44157336.4</v>
      </c>
      <c r="H9" s="126">
        <f t="shared" si="1"/>
        <v>958481.49</v>
      </c>
      <c r="I9" s="126">
        <f t="shared" si="1"/>
        <v>0</v>
      </c>
    </row>
    <row r="10" spans="2:11" ht="12.75">
      <c r="B10" s="127" t="s">
        <v>296</v>
      </c>
      <c r="C10" s="126">
        <v>111500000</v>
      </c>
      <c r="D10" s="126">
        <v>0</v>
      </c>
      <c r="E10" s="126">
        <v>67342663.6</v>
      </c>
      <c r="F10" s="126"/>
      <c r="G10" s="128">
        <v>44157336.4</v>
      </c>
      <c r="H10" s="128">
        <v>958481.49</v>
      </c>
      <c r="I10" s="126">
        <v>0</v>
      </c>
      <c r="K10" s="152"/>
    </row>
    <row r="11" spans="2:9" ht="12.75">
      <c r="B11" s="127" t="s">
        <v>297</v>
      </c>
      <c r="C11" s="128">
        <v>0</v>
      </c>
      <c r="D11" s="128">
        <v>0</v>
      </c>
      <c r="E11" s="128">
        <v>0</v>
      </c>
      <c r="F11" s="128"/>
      <c r="G11" s="128">
        <v>0</v>
      </c>
      <c r="H11" s="128">
        <v>0</v>
      </c>
      <c r="I11" s="128">
        <v>0</v>
      </c>
    </row>
    <row r="12" spans="2:9" ht="12.75">
      <c r="B12" s="127" t="s">
        <v>298</v>
      </c>
      <c r="C12" s="128">
        <v>0</v>
      </c>
      <c r="D12" s="128">
        <v>0</v>
      </c>
      <c r="E12" s="128">
        <v>0</v>
      </c>
      <c r="F12" s="128"/>
      <c r="G12" s="128">
        <v>0</v>
      </c>
      <c r="H12" s="128">
        <v>0</v>
      </c>
      <c r="I12" s="128">
        <v>0</v>
      </c>
    </row>
    <row r="13" spans="2:9" ht="12.75" customHeight="1">
      <c r="B13" s="125" t="s">
        <v>299</v>
      </c>
      <c r="C13" s="126">
        <f aca="true" t="shared" si="2" ref="C13:I13">SUM(C14:C16)</f>
        <v>398684204.45</v>
      </c>
      <c r="D13" s="126">
        <f t="shared" si="2"/>
        <v>0</v>
      </c>
      <c r="E13" s="126">
        <f t="shared" si="2"/>
        <v>1802870.31</v>
      </c>
      <c r="F13" s="126">
        <f t="shared" si="2"/>
        <v>0</v>
      </c>
      <c r="G13" s="126">
        <f t="shared" si="2"/>
        <v>396881334.14</v>
      </c>
      <c r="H13" s="126">
        <f t="shared" si="2"/>
        <v>7465245.06</v>
      </c>
      <c r="I13" s="126">
        <f t="shared" si="2"/>
        <v>0</v>
      </c>
    </row>
    <row r="14" spans="2:11" ht="12.75">
      <c r="B14" s="127" t="s">
        <v>300</v>
      </c>
      <c r="C14" s="126">
        <v>398684204.45</v>
      </c>
      <c r="D14" s="126">
        <v>0</v>
      </c>
      <c r="E14" s="126">
        <v>1802870.31</v>
      </c>
      <c r="F14" s="126"/>
      <c r="G14" s="128">
        <v>396881334.14</v>
      </c>
      <c r="H14" s="128">
        <v>7465245.06</v>
      </c>
      <c r="I14" s="126">
        <v>0</v>
      </c>
      <c r="K14" s="152"/>
    </row>
    <row r="15" spans="2:9" ht="12.75">
      <c r="B15" s="127" t="s">
        <v>301</v>
      </c>
      <c r="C15" s="128">
        <v>0</v>
      </c>
      <c r="D15" s="128">
        <v>0</v>
      </c>
      <c r="E15" s="128">
        <v>0</v>
      </c>
      <c r="F15" s="128"/>
      <c r="G15" s="128">
        <v>0</v>
      </c>
      <c r="H15" s="128">
        <v>0</v>
      </c>
      <c r="I15" s="128">
        <v>0</v>
      </c>
    </row>
    <row r="16" spans="2:9" ht="12.75">
      <c r="B16" s="127" t="s">
        <v>302</v>
      </c>
      <c r="C16" s="128">
        <v>0</v>
      </c>
      <c r="D16" s="128">
        <v>0</v>
      </c>
      <c r="E16" s="128">
        <v>0</v>
      </c>
      <c r="F16" s="128"/>
      <c r="G16" s="128">
        <v>0</v>
      </c>
      <c r="H16" s="128">
        <v>0</v>
      </c>
      <c r="I16" s="128">
        <v>0</v>
      </c>
    </row>
    <row r="17" spans="2:11" ht="12.75">
      <c r="B17" s="125" t="s">
        <v>303</v>
      </c>
      <c r="C17" s="126">
        <v>501275911.12</v>
      </c>
      <c r="D17" s="128"/>
      <c r="E17" s="128"/>
      <c r="F17" s="128"/>
      <c r="G17" s="128">
        <v>434732813.37</v>
      </c>
      <c r="H17" s="128"/>
      <c r="I17" s="128"/>
      <c r="K17" s="152"/>
    </row>
    <row r="18" spans="2:9" ht="12.75">
      <c r="B18" s="129"/>
      <c r="C18" s="128"/>
      <c r="D18" s="128"/>
      <c r="E18" s="128"/>
      <c r="F18" s="128"/>
      <c r="G18" s="128"/>
      <c r="H18" s="128"/>
      <c r="I18" s="128"/>
    </row>
    <row r="19" spans="2:9" ht="25.5">
      <c r="B19" s="130" t="s">
        <v>304</v>
      </c>
      <c r="C19" s="126">
        <f>C8+C17</f>
        <v>1011460115.5699999</v>
      </c>
      <c r="D19" s="126">
        <f aca="true" t="shared" si="3" ref="D19:I19">D8+D17</f>
        <v>0</v>
      </c>
      <c r="E19" s="126">
        <f t="shared" si="3"/>
        <v>69145533.91</v>
      </c>
      <c r="F19" s="126">
        <f t="shared" si="3"/>
        <v>0</v>
      </c>
      <c r="G19" s="126">
        <f t="shared" si="3"/>
        <v>875771483.91</v>
      </c>
      <c r="H19" s="126">
        <f t="shared" si="3"/>
        <v>8423726.549999999</v>
      </c>
      <c r="I19" s="126">
        <f t="shared" si="3"/>
        <v>0</v>
      </c>
    </row>
    <row r="20" spans="2:9" ht="12.75">
      <c r="B20" s="125"/>
      <c r="C20" s="126"/>
      <c r="D20" s="126"/>
      <c r="E20" s="126"/>
      <c r="F20" s="126"/>
      <c r="G20" s="126"/>
      <c r="H20" s="126"/>
      <c r="I20" s="126"/>
    </row>
    <row r="21" spans="2:9" ht="12.75" customHeight="1">
      <c r="B21" s="125" t="s">
        <v>305</v>
      </c>
      <c r="C21" s="126">
        <f aca="true" t="shared" si="4" ref="C21:I21">SUM(C22:C24)</f>
        <v>0</v>
      </c>
      <c r="D21" s="126">
        <f t="shared" si="4"/>
        <v>0</v>
      </c>
      <c r="E21" s="126">
        <f t="shared" si="4"/>
        <v>0</v>
      </c>
      <c r="F21" s="126">
        <f t="shared" si="4"/>
        <v>0</v>
      </c>
      <c r="G21" s="126">
        <f t="shared" si="4"/>
        <v>0</v>
      </c>
      <c r="H21" s="126">
        <f t="shared" si="4"/>
        <v>0</v>
      </c>
      <c r="I21" s="126">
        <f t="shared" si="4"/>
        <v>0</v>
      </c>
    </row>
    <row r="22" spans="2:9" ht="12.75" customHeight="1">
      <c r="B22" s="129" t="s">
        <v>306</v>
      </c>
      <c r="C22" s="128"/>
      <c r="D22" s="128"/>
      <c r="E22" s="128"/>
      <c r="F22" s="128"/>
      <c r="G22" s="128">
        <f>C22+D22-E22+F22</f>
        <v>0</v>
      </c>
      <c r="H22" s="128"/>
      <c r="I22" s="128"/>
    </row>
    <row r="23" spans="2:9" ht="12.75" customHeight="1">
      <c r="B23" s="129" t="s">
        <v>307</v>
      </c>
      <c r="C23" s="128"/>
      <c r="D23" s="128"/>
      <c r="E23" s="128"/>
      <c r="F23" s="128"/>
      <c r="G23" s="128">
        <f>C23+D23-E23+F23</f>
        <v>0</v>
      </c>
      <c r="H23" s="128"/>
      <c r="I23" s="128"/>
    </row>
    <row r="24" spans="2:9" ht="12.75" customHeight="1">
      <c r="B24" s="129" t="s">
        <v>308</v>
      </c>
      <c r="C24" s="128"/>
      <c r="D24" s="128"/>
      <c r="E24" s="128"/>
      <c r="F24" s="128"/>
      <c r="G24" s="128">
        <f>C24+D24-E24+F24</f>
        <v>0</v>
      </c>
      <c r="H24" s="128"/>
      <c r="I24" s="128"/>
    </row>
    <row r="25" spans="2:9" ht="12.75">
      <c r="B25" s="131"/>
      <c r="C25" s="132"/>
      <c r="D25" s="132"/>
      <c r="E25" s="132"/>
      <c r="F25" s="132"/>
      <c r="G25" s="132"/>
      <c r="H25" s="132"/>
      <c r="I25" s="132"/>
    </row>
    <row r="26" spans="2:9" ht="25.5">
      <c r="B26" s="130" t="s">
        <v>309</v>
      </c>
      <c r="C26" s="126">
        <f aca="true" t="shared" si="5" ref="C26:I26">SUM(C27:C29)</f>
        <v>0</v>
      </c>
      <c r="D26" s="126">
        <f t="shared" si="5"/>
        <v>0</v>
      </c>
      <c r="E26" s="126">
        <f t="shared" si="5"/>
        <v>0</v>
      </c>
      <c r="F26" s="126">
        <f t="shared" si="5"/>
        <v>0</v>
      </c>
      <c r="G26" s="126">
        <f t="shared" si="5"/>
        <v>0</v>
      </c>
      <c r="H26" s="126">
        <f t="shared" si="5"/>
        <v>0</v>
      </c>
      <c r="I26" s="126">
        <f t="shared" si="5"/>
        <v>0</v>
      </c>
    </row>
    <row r="27" spans="2:9" ht="12.75" customHeight="1">
      <c r="B27" s="129" t="s">
        <v>310</v>
      </c>
      <c r="C27" s="128"/>
      <c r="D27" s="128"/>
      <c r="E27" s="128"/>
      <c r="F27" s="128"/>
      <c r="G27" s="128">
        <f>C27+D27-E27+F27</f>
        <v>0</v>
      </c>
      <c r="H27" s="128"/>
      <c r="I27" s="128"/>
    </row>
    <row r="28" spans="2:9" ht="12.75" customHeight="1">
      <c r="B28" s="129" t="s">
        <v>311</v>
      </c>
      <c r="C28" s="128"/>
      <c r="D28" s="128"/>
      <c r="E28" s="128"/>
      <c r="F28" s="128"/>
      <c r="G28" s="128">
        <f>C28+D28-E28+F28</f>
        <v>0</v>
      </c>
      <c r="H28" s="128"/>
      <c r="I28" s="128"/>
    </row>
    <row r="29" spans="2:9" ht="12.75" customHeight="1">
      <c r="B29" s="129" t="s">
        <v>312</v>
      </c>
      <c r="C29" s="128"/>
      <c r="D29" s="128"/>
      <c r="E29" s="128"/>
      <c r="F29" s="128"/>
      <c r="G29" s="128">
        <f>C29+D29-E29+F29</f>
        <v>0</v>
      </c>
      <c r="H29" s="128"/>
      <c r="I29" s="128"/>
    </row>
    <row r="30" spans="2:9" ht="13.5" thickBot="1">
      <c r="B30" s="133"/>
      <c r="C30" s="134"/>
      <c r="D30" s="134"/>
      <c r="E30" s="134"/>
      <c r="F30" s="134"/>
      <c r="G30" s="134"/>
      <c r="H30" s="134"/>
      <c r="I30" s="134"/>
    </row>
    <row r="31" spans="2:9" ht="18.75" customHeight="1">
      <c r="B31" s="259" t="s">
        <v>313</v>
      </c>
      <c r="C31" s="259"/>
      <c r="D31" s="259"/>
      <c r="E31" s="259"/>
      <c r="F31" s="259"/>
      <c r="G31" s="259"/>
      <c r="H31" s="259"/>
      <c r="I31" s="259"/>
    </row>
    <row r="32" spans="2:9" ht="12.75">
      <c r="B32" s="135" t="s">
        <v>314</v>
      </c>
      <c r="C32" s="136"/>
      <c r="D32" s="137"/>
      <c r="E32" s="137"/>
      <c r="F32" s="137"/>
      <c r="G32" s="137"/>
      <c r="H32" s="137"/>
      <c r="I32" s="137"/>
    </row>
    <row r="33" spans="2:9" ht="13.5" thickBot="1">
      <c r="B33" s="138"/>
      <c r="C33" s="136"/>
      <c r="D33" s="136"/>
      <c r="E33" s="136"/>
      <c r="F33" s="136"/>
      <c r="G33" s="136"/>
      <c r="H33" s="136"/>
      <c r="I33" s="136"/>
    </row>
    <row r="34" spans="2:9" ht="38.25" customHeight="1">
      <c r="B34" s="260" t="s">
        <v>315</v>
      </c>
      <c r="C34" s="260" t="s">
        <v>316</v>
      </c>
      <c r="D34" s="260" t="s">
        <v>317</v>
      </c>
      <c r="E34" s="139" t="s">
        <v>318</v>
      </c>
      <c r="F34" s="260" t="s">
        <v>319</v>
      </c>
      <c r="G34" s="139" t="s">
        <v>320</v>
      </c>
      <c r="H34" s="136"/>
      <c r="I34" s="136"/>
    </row>
    <row r="35" spans="2:9" ht="15.75" customHeight="1" thickBot="1">
      <c r="B35" s="261"/>
      <c r="C35" s="261"/>
      <c r="D35" s="261"/>
      <c r="E35" s="140" t="s">
        <v>321</v>
      </c>
      <c r="F35" s="261"/>
      <c r="G35" s="140" t="s">
        <v>322</v>
      </c>
      <c r="H35" s="136"/>
      <c r="I35" s="136"/>
    </row>
    <row r="36" spans="2:9" ht="12.75">
      <c r="B36" s="141" t="s">
        <v>323</v>
      </c>
      <c r="C36" s="126">
        <f>SUM(C37:C39)</f>
        <v>0</v>
      </c>
      <c r="D36" s="126">
        <f>SUM(D37:D39)</f>
        <v>0</v>
      </c>
      <c r="E36" s="126">
        <f>SUM(E37:E39)</f>
        <v>0</v>
      </c>
      <c r="F36" s="126">
        <f>SUM(F37:F39)</f>
        <v>0</v>
      </c>
      <c r="G36" s="126">
        <f>SUM(G37:G39)</f>
        <v>0</v>
      </c>
      <c r="H36" s="136"/>
      <c r="I36" s="136"/>
    </row>
    <row r="37" spans="2:9" ht="12.75">
      <c r="B37" s="129" t="s">
        <v>324</v>
      </c>
      <c r="C37" s="128"/>
      <c r="D37" s="128"/>
      <c r="E37" s="128"/>
      <c r="F37" s="128"/>
      <c r="G37" s="128"/>
      <c r="H37" s="136"/>
      <c r="I37" s="136"/>
    </row>
    <row r="38" spans="2:9" ht="12.75">
      <c r="B38" s="129" t="s">
        <v>325</v>
      </c>
      <c r="C38" s="128"/>
      <c r="D38" s="128"/>
      <c r="E38" s="128"/>
      <c r="F38" s="128"/>
      <c r="G38" s="128"/>
      <c r="H38" s="136"/>
      <c r="I38" s="136"/>
    </row>
    <row r="39" spans="2:9" ht="13.5" thickBot="1">
      <c r="B39" s="142" t="s">
        <v>326</v>
      </c>
      <c r="C39" s="143"/>
      <c r="D39" s="143"/>
      <c r="E39" s="143"/>
      <c r="F39" s="143"/>
      <c r="G39" s="143"/>
      <c r="H39" s="136"/>
      <c r="I39" s="136"/>
    </row>
    <row r="41" ht="14.25">
      <c r="B41" s="144" t="s">
        <v>124</v>
      </c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2016-12-20T19:33:34Z</cp:lastPrinted>
  <dcterms:created xsi:type="dcterms:W3CDTF">2016-10-11T18:36:49Z</dcterms:created>
  <dcterms:modified xsi:type="dcterms:W3CDTF">2022-05-25T16:40:47Z</dcterms:modified>
  <cp:category/>
  <cp:version/>
  <cp:contentType/>
  <cp:contentStatus/>
</cp:coreProperties>
</file>