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<sst xmlns="http://schemas.openxmlformats.org/spreadsheetml/2006/main" count="70" uniqueCount="46">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</sst>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1695450</xdr:colOff>
      <xdr:row>4</xdr:row>
      <xdr:rowOff>76200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622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1435592588.98</v>
      </c>
      <c r="D9" s="8">
        <f>SUM(D10:D12)</f>
        <v>800730005.2600001</v>
      </c>
      <c r="E9" s="8">
        <f>SUM(E10:E12)</f>
        <v>800730005.2600001</v>
      </c>
    </row>
    <row r="10" spans="2:5" ht="12.75">
      <c r="B10" s="9" t="s">
        <v>9</v>
      </c>
      <c r="C10" s="6">
        <v>1142524352.48</v>
      </c>
      <c r="D10" s="6">
        <v>654748387.97</v>
      </c>
      <c r="E10" s="6">
        <v>654748387.97</v>
      </c>
    </row>
    <row r="11" spans="2:5" ht="12.75">
      <c r="B11" s="9" t="s">
        <v>10</v>
      </c>
      <c r="C11" s="6">
        <v>412123236.5</v>
      </c>
      <c r="D11" s="6">
        <v>205931910.59</v>
      </c>
      <c r="E11" s="6">
        <v>205931910.59</v>
      </c>
    </row>
    <row r="12" spans="2:5" ht="12.75">
      <c r="B12" s="9" t="s">
        <v>11</v>
      </c>
      <c r="C12" s="6">
        <f>C48</f>
        <v>-119055000</v>
      </c>
      <c r="D12" s="6">
        <f>D48</f>
        <v>-59950293.3</v>
      </c>
      <c r="E12" s="6">
        <f>E48</f>
        <v>-59950293.3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1408068586.98</v>
      </c>
      <c r="D14" s="8">
        <f>SUM(D15:D16)</f>
        <v>583761828.51</v>
      </c>
      <c r="E14" s="8">
        <f>SUM(E15:E16)</f>
        <v>578152060.56</v>
      </c>
    </row>
    <row r="15" spans="2:5" ht="12.75">
      <c r="B15" s="9" t="s">
        <v>12</v>
      </c>
      <c r="C15" s="6">
        <v>1109445349.48</v>
      </c>
      <c r="D15" s="6">
        <v>505221222.07</v>
      </c>
      <c r="E15" s="6">
        <v>501912966.01</v>
      </c>
    </row>
    <row r="16" spans="2:5" ht="12.75">
      <c r="B16" s="9" t="s">
        <v>13</v>
      </c>
      <c r="C16" s="6">
        <v>298623237.5</v>
      </c>
      <c r="D16" s="6">
        <v>78540606.44</v>
      </c>
      <c r="E16" s="6">
        <v>76239094.55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27524002</v>
      </c>
      <c r="D22" s="7">
        <f>D9-D14+D18</f>
        <v>216968176.75000012</v>
      </c>
      <c r="E22" s="7">
        <f>E9-E14+E18</f>
        <v>222577944.70000017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146579002</v>
      </c>
      <c r="D24" s="7">
        <f>D22-D12</f>
        <v>276918470.05000013</v>
      </c>
      <c r="E24" s="7">
        <f>E22-E12</f>
        <v>282528238.0000002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146579002</v>
      </c>
      <c r="D26" s="8">
        <f>D24-D18</f>
        <v>276918470.05000013</v>
      </c>
      <c r="E26" s="8">
        <f>E24-E18</f>
        <v>282528238.0000002</v>
      </c>
    </row>
    <row r="27" spans="2:5" ht="13.5" thickBot="1">
      <c r="B27" s="12"/>
      <c r="C27" s="13"/>
      <c r="D27" s="13"/>
      <c r="E27" s="13"/>
    </row>
    <row r="28" spans="2:5" ht="13.5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27524001</v>
      </c>
      <c r="D31" s="7">
        <f>SUM(D32:D33)</f>
        <v>17727167.880000003</v>
      </c>
      <c r="E31" s="7">
        <f>SUM(E32:E33)</f>
        <v>17727167.880000003</v>
      </c>
    </row>
    <row r="32" spans="2:5" ht="12.75">
      <c r="B32" s="9" t="s">
        <v>24</v>
      </c>
      <c r="C32" s="6">
        <v>25524001</v>
      </c>
      <c r="D32" s="10">
        <v>15977068.13</v>
      </c>
      <c r="E32" s="10">
        <v>15977068.13</v>
      </c>
    </row>
    <row r="33" spans="2:5" ht="12.75">
      <c r="B33" s="9" t="s">
        <v>25</v>
      </c>
      <c r="C33" s="6">
        <v>2000000</v>
      </c>
      <c r="D33" s="10">
        <v>1750099.75</v>
      </c>
      <c r="E33" s="10">
        <v>1750099.75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119055001</v>
      </c>
      <c r="D35" s="8">
        <f>D26-D31</f>
        <v>259191302.17000014</v>
      </c>
      <c r="E35" s="8">
        <f>E26-E31</f>
        <v>264801070.12000018</v>
      </c>
    </row>
    <row r="36" spans="2:5" ht="13.5" thickBot="1">
      <c r="B36" s="16"/>
      <c r="C36" s="17"/>
      <c r="D36" s="17"/>
      <c r="E36" s="17"/>
    </row>
    <row r="37" spans="2:5" ht="13.5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119055000</v>
      </c>
      <c r="D44" s="24">
        <f>SUM(D45:D46)</f>
        <v>59950293.3</v>
      </c>
      <c r="E44" s="24">
        <f>SUM(E45:E46)</f>
        <v>59950293.3</v>
      </c>
    </row>
    <row r="45" spans="2:5" ht="12.75">
      <c r="B45" s="25" t="s">
        <v>31</v>
      </c>
      <c r="C45" s="22">
        <v>7555000</v>
      </c>
      <c r="D45" s="26">
        <v>3660921.18</v>
      </c>
      <c r="E45" s="26">
        <v>3660921.18</v>
      </c>
    </row>
    <row r="46" spans="2:5" ht="12.75">
      <c r="B46" s="25" t="s">
        <v>32</v>
      </c>
      <c r="C46" s="22">
        <v>111500000</v>
      </c>
      <c r="D46" s="26">
        <v>56289372.12</v>
      </c>
      <c r="E46" s="26">
        <v>56289372.12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-119055000</v>
      </c>
      <c r="D48" s="23">
        <f>D41-D44</f>
        <v>-59950293.3</v>
      </c>
      <c r="E48" s="23">
        <f>E41-E44</f>
        <v>-59950293.3</v>
      </c>
    </row>
    <row r="49" spans="2:5" ht="13.5" thickBot="1">
      <c r="B49" s="27"/>
      <c r="C49" s="28"/>
      <c r="D49" s="27"/>
      <c r="E49" s="27"/>
    </row>
    <row r="50" spans="2:5" ht="13.5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1142524352.48</v>
      </c>
      <c r="D54" s="26">
        <f>D10</f>
        <v>654748387.97</v>
      </c>
      <c r="E54" s="26">
        <f>E10</f>
        <v>654748387.97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-7555000</v>
      </c>
      <c r="D56" s="26">
        <f>D42-D45</f>
        <v>-3660921.18</v>
      </c>
      <c r="E56" s="26">
        <f>E42-E45</f>
        <v>-3660921.18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7555000</v>
      </c>
      <c r="D58" s="26">
        <f>D45</f>
        <v>3660921.18</v>
      </c>
      <c r="E58" s="26">
        <f>E45</f>
        <v>3660921.18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1109445349.48</v>
      </c>
      <c r="D60" s="22">
        <f>D15</f>
        <v>505221222.07</v>
      </c>
      <c r="E60" s="22">
        <f>E15</f>
        <v>501912966.01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25524003</v>
      </c>
      <c r="D64" s="23">
        <f>D54+D56-D60+D62</f>
        <v>145866244.7200001</v>
      </c>
      <c r="E64" s="23">
        <f>E54+E56-E60+E62</f>
        <v>149174500.7800001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33079003</v>
      </c>
      <c r="D66" s="23">
        <f>D64-D56</f>
        <v>149527165.9000001</v>
      </c>
      <c r="E66" s="23">
        <f>E64-E56</f>
        <v>152835421.9600001</v>
      </c>
    </row>
    <row r="67" spans="2:5" ht="13.5" thickBot="1">
      <c r="B67" s="27"/>
      <c r="C67" s="28"/>
      <c r="D67" s="27"/>
      <c r="E67" s="27"/>
    </row>
    <row r="68" spans="2:5" ht="13.5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412123236.5</v>
      </c>
      <c r="D72" s="26">
        <f>D11</f>
        <v>205931910.59</v>
      </c>
      <c r="E72" s="26">
        <f>E11</f>
        <v>205931910.59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-111500000</v>
      </c>
      <c r="D74" s="26">
        <f>D75-D76</f>
        <v>-56289372.12</v>
      </c>
      <c r="E74" s="26">
        <f>E75-E76</f>
        <v>-56289372.12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111500000</v>
      </c>
      <c r="D76" s="26">
        <f>D46</f>
        <v>56289372.12</v>
      </c>
      <c r="E76" s="26">
        <f>E46</f>
        <v>56289372.12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298623237.5</v>
      </c>
      <c r="D78" s="22">
        <f>D16</f>
        <v>78540606.44</v>
      </c>
      <c r="E78" s="22">
        <f>E16</f>
        <v>76239094.55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1999999</v>
      </c>
      <c r="D82" s="23">
        <f>D72+D74-D78+D80</f>
        <v>71101932.03</v>
      </c>
      <c r="E82" s="23">
        <f>E72+E74-E78+E80</f>
        <v>73403443.92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113499999</v>
      </c>
      <c r="D84" s="23">
        <f>D82-D74</f>
        <v>127391304.15</v>
      </c>
      <c r="E84" s="23">
        <f>E82-E74</f>
        <v>129692816.03999999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2016-12-20T19:32:28Z</cp:lastPrinted>
  <dcterms:created xsi:type="dcterms:W3CDTF">2016-10-11T20:00:09Z</dcterms:created>
  <dcterms:modified xsi:type="dcterms:W3CDTF">2022-07-22T17:12:53Z</dcterms:modified>
  <cp:category/>
  <cp:version/>
  <cp:contentType/>
  <cp:contentStatus/>
</cp:coreProperties>
</file>