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SI\Desktop\PROGRAMACIÓN Y PRESUPUESTO\PROGRAMACIÓN 2022\TRIMESTRALES 2022\TRIMESTRALES F4 2022\"/>
    </mc:Choice>
  </mc:AlternateContent>
  <xr:revisionPtr revIDLastSave="0" documentId="13_ncr:1_{3D09679A-B48E-4BAD-B955-700273535B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 IV 3ER. TRIMES" sheetId="1" r:id="rId1"/>
    <sheet name="ABRIL" sheetId="2" r:id="rId2"/>
  </sheets>
  <definedNames>
    <definedName name="_xlnm._FilterDatabase" localSheetId="1" hidden="1">ABRIL!$B$8:$W$29</definedName>
    <definedName name="_xlnm._FilterDatabase" localSheetId="0" hidden="1">'F IV 3ER. TRIMES'!$B$8:$W$29</definedName>
    <definedName name="_xlnm.Print_Titles" localSheetId="1">ABRIL!$1:$10</definedName>
    <definedName name="_xlnm.Print_Titles" localSheetId="0">'F IV 3ER. TRIMES'!$1:$10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2" l="1"/>
  <c r="G50" i="2"/>
  <c r="J48" i="2"/>
  <c r="I48" i="2"/>
  <c r="H48" i="2"/>
  <c r="J45" i="2"/>
  <c r="I45" i="2"/>
  <c r="H45" i="2"/>
  <c r="G45" i="2"/>
  <c r="G48" i="2" s="1"/>
  <c r="I39" i="2"/>
  <c r="H39" i="2"/>
  <c r="G39" i="2"/>
  <c r="J37" i="2"/>
  <c r="J39" i="2" s="1"/>
  <c r="I35" i="2"/>
  <c r="H35" i="2"/>
  <c r="G35" i="2"/>
  <c r="J34" i="2"/>
  <c r="J35" i="2" s="1"/>
  <c r="I31" i="2"/>
  <c r="H31" i="2"/>
  <c r="G31" i="2"/>
  <c r="J29" i="2"/>
  <c r="J31" i="2" s="1"/>
  <c r="J27" i="2"/>
  <c r="I27" i="2"/>
  <c r="H27" i="2"/>
  <c r="G27" i="2"/>
  <c r="J23" i="2"/>
  <c r="I23" i="2"/>
  <c r="H23" i="2"/>
  <c r="G23" i="2"/>
  <c r="I20" i="2"/>
  <c r="I50" i="2" s="1"/>
  <c r="H20" i="2"/>
  <c r="H50" i="2" s="1"/>
  <c r="G20" i="2"/>
  <c r="J19" i="2"/>
  <c r="J18" i="2"/>
  <c r="J17" i="2"/>
  <c r="J16" i="2"/>
  <c r="J15" i="2"/>
  <c r="J13" i="2"/>
  <c r="J20" i="2" s="1"/>
  <c r="J50" i="2" s="1"/>
  <c r="J12" i="2"/>
  <c r="J20" i="1"/>
  <c r="G20" i="1"/>
  <c r="J19" i="1"/>
  <c r="J18" i="1"/>
  <c r="J17" i="1"/>
  <c r="J16" i="1"/>
  <c r="G50" i="1"/>
  <c r="J15" i="1"/>
  <c r="J13" i="1"/>
  <c r="J12" i="1"/>
  <c r="I20" i="1"/>
  <c r="I50" i="1" s="1"/>
  <c r="H20" i="1"/>
  <c r="H50" i="1" s="1"/>
  <c r="K50" i="1"/>
  <c r="I48" i="1"/>
  <c r="H48" i="1"/>
  <c r="J45" i="1"/>
  <c r="J48" i="1" s="1"/>
  <c r="I45" i="1"/>
  <c r="H45" i="1"/>
  <c r="G45" i="1"/>
  <c r="G48" i="1" s="1"/>
  <c r="I39" i="1"/>
  <c r="H39" i="1"/>
  <c r="G39" i="1"/>
  <c r="J37" i="1"/>
  <c r="J39" i="1" s="1"/>
  <c r="I35" i="1"/>
  <c r="H35" i="1"/>
  <c r="G35" i="1"/>
  <c r="J34" i="1"/>
  <c r="J35" i="1" s="1"/>
  <c r="I31" i="1"/>
  <c r="H31" i="1"/>
  <c r="G31" i="1"/>
  <c r="J29" i="1"/>
  <c r="J31" i="1" s="1"/>
  <c r="J27" i="1"/>
  <c r="I27" i="1"/>
  <c r="H27" i="1"/>
  <c r="G27" i="1"/>
  <c r="J23" i="1"/>
  <c r="I23" i="1"/>
  <c r="H23" i="1"/>
  <c r="G23" i="1"/>
  <c r="J50" i="1" l="1"/>
</calcChain>
</file>

<file path=xl/sharedStrings.xml><?xml version="1.0" encoding="utf-8"?>
<sst xmlns="http://schemas.openxmlformats.org/spreadsheetml/2006/main" count="254" uniqueCount="68">
  <si>
    <t>H. XLII AYUNTAMIENTO CONSTITUCIONAL DE TEPIC</t>
  </si>
  <si>
    <t xml:space="preserve">FONDO 4 DE APORTACIONES PARA EL FORTALECIMIENTO DE LOS MUNICIPIOS 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</si>
  <si>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</si>
  <si>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</si>
  <si>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</si>
  <si>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</si>
  <si>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</si>
  <si>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</si>
  <si>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</si>
  <si>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</si>
  <si>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</si>
  <si>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</si>
  <si>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</si>
  <si>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</si>
  <si>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</si>
  <si>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</si>
  <si>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</si>
  <si>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METASDE BENEFICIO</t>
  </si>
  <si>
    <t>U. DE M.</t>
  </si>
  <si>
    <t>CANT.</t>
  </si>
  <si>
    <t>U.DE M.</t>
  </si>
  <si>
    <t>FONDO 4</t>
  </si>
  <si>
    <t>PERS.</t>
  </si>
  <si>
    <t>SUBTOTAL</t>
  </si>
  <si>
    <t>DGOPM</t>
  </si>
  <si>
    <t>M2</t>
  </si>
  <si>
    <t>ELECTRIFICACIÓN</t>
  </si>
  <si>
    <t>OTROS PROYECTOS</t>
  </si>
  <si>
    <t>VIVIENDA</t>
  </si>
  <si>
    <t>CONVENIO CONAGUA</t>
  </si>
  <si>
    <t>PROGRAMA DE DESARROLLO INSTITUCIONAL MUNICIPAL</t>
  </si>
  <si>
    <t>CONVENIO CDI</t>
  </si>
  <si>
    <t>OBRAS CON RECUSOS DEL FONDO 3 (HASTA EL 3%)</t>
  </si>
  <si>
    <t>TOTAL</t>
  </si>
  <si>
    <t>M3</t>
  </si>
  <si>
    <t>APROBADA</t>
  </si>
  <si>
    <t>22/MF417001-CP</t>
  </si>
  <si>
    <t>22/MF417002-CP</t>
  </si>
  <si>
    <t>FRACC. JACARANDAS</t>
  </si>
  <si>
    <t>URBANIZACION MUNICIPAL</t>
  </si>
  <si>
    <t>BACHEO DE CALLES EN VARIAS COLONIAS DE LA CIUDAD DE TEPIC, NAYARIT</t>
  </si>
  <si>
    <t>RENIVELACIÓN DE LA SUPERFICIE DE RODAMIENTO CON MEZCLA ASFALTICA EN VARIAS CALLES DE LA CIUDAD DE TEPIC, NAYARIT (SEGUNDA ETAPA)</t>
  </si>
  <si>
    <t>22/MF417003-CP</t>
  </si>
  <si>
    <t>22/MF417004-CP</t>
  </si>
  <si>
    <t>DDS-MUN-F4-017-003/2022                        12/05/2022                                                   DDS-MUN-F4-017-005/2022                        24/06/2022</t>
  </si>
  <si>
    <t>CANCELADA</t>
  </si>
  <si>
    <t>REHABILITACIÓN DE OBRAS COMPLEMENTARIAS  EN CALLE MADRESELVA ENTRE PIRUL Y HELECHOS FRACCIONAMIENTO JACARANDAS, TEPIC, NAYARIT.</t>
  </si>
  <si>
    <t>REHABILITACIÓN DE CALLES CON MATERIALES ASFALTICOS EN VARIAS COLONIAS DE LA CIUDAD DE TEPIC, NAYARIT.</t>
  </si>
  <si>
    <t>PUBLICACIÓN DEL TERCER INFORME TRIMESTRAL ACUMULADO (ENERO-SEPTIEMBRE) DE 2022</t>
  </si>
  <si>
    <t>DDS-MUN-F4-017-001/2022                                         15/03/2022                                                      DDS-MUN-F4-017-006/2022                                         18//07/2022</t>
  </si>
  <si>
    <t>DDS-MUN-F4-017-002/2022                        22/03/2022                                                         DDS-MUN-F4-017-007/2022                        18/07/2022</t>
  </si>
  <si>
    <t xml:space="preserve"> </t>
  </si>
  <si>
    <t>DDS-MUN-F4-017-004/2022                       03/06/2022                                                      DDS-MUN-F4-017-008/2022                       18/07/2022</t>
  </si>
  <si>
    <t xml:space="preserve">DDS-MUN-F4-017-009/2022                       25/07/2022                                                   </t>
  </si>
  <si>
    <t>22/MF417005-CP</t>
  </si>
  <si>
    <t xml:space="preserve">DDS-MUN-F4-017-010/2022                       25/07/2022                                                   </t>
  </si>
  <si>
    <t>22/MF417006-CP</t>
  </si>
  <si>
    <t>REHABILITACIÓN DE CALLES CON MATERIALES ASFALTICOS EN VARIAS COLONIAS DE LA CIUDAD DE TEPIC, NAYARIT. (2DA. ETAPA)</t>
  </si>
  <si>
    <t>22/MF417007-CP</t>
  </si>
  <si>
    <t>BACHEO DE CALLES EN VARIAS COLONIAS DE LA CIUDAD DE TEPIC, NAYARIT. (2DA. ETAPA)</t>
  </si>
  <si>
    <t xml:space="preserve">DDS-MUN-F4-017-011/2022                       25/07/2022                                                   DDS-MUN-F4-017-012/2022                       21/09/2022                                            </t>
  </si>
  <si>
    <t xml:space="preserve">DDS-MUN-F4-017-013/2022                       30/09/2022                                                   </t>
  </si>
  <si>
    <t>22/MF417008-CP</t>
  </si>
  <si>
    <t>REHABILITACIÓN DE BARDEO PERIMETRAL DE LOS PANTEONES HIDALGO Y JARDÍN DE LA CRUZ DE LA CIUDAD DE TEPIC, NAYARIT.</t>
  </si>
  <si>
    <t>TEPIC</t>
  </si>
  <si>
    <t>COLONIA Y/O LOCALIDAD</t>
  </si>
  <si>
    <t>L.C. VIANEY ABRIL ANAYA MARTINEZ</t>
  </si>
  <si>
    <t>DIRECTORA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</si>
</sst>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Calibri"/>
      <family val="2"/>
      <scheme val="minor"/>
    </font>
    <font>
      <sz val="7"/>
      <name val="Arial"/>
      <family val="2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3" xfId="3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wrapText="1"/>
    </xf>
    <xf numFmtId="0" fontId="12" fillId="2" borderId="3" xfId="2" applyFont="1" applyFill="1" applyBorder="1" applyAlignment="1">
      <alignment horizont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0" fontId="19" fillId="2" borderId="3" xfId="0" applyFont="1" applyFill="1" applyBorder="1"/>
    <xf numFmtId="2" fontId="20" fillId="2" borderId="3" xfId="0" applyNumberFormat="1" applyFont="1" applyFill="1" applyBorder="1"/>
    <xf numFmtId="0" fontId="20" fillId="2" borderId="3" xfId="0" applyFont="1" applyFill="1" applyBorder="1"/>
    <xf numFmtId="4" fontId="20" fillId="2" borderId="3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16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3" xfId="0" applyFill="1" applyBorder="1" applyAlignment="1">
      <alignment horizontal="center"/>
    </xf>
    <xf numFmtId="14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9">
    <cellStyle name="Euro" xfId="4" xr:uid="{00000000-0005-0000-0000-000000000000}"/>
    <cellStyle name="Millares 10" xfId="5" xr:uid="{00000000-0005-0000-0000-000001000000}"/>
    <cellStyle name="Millares 10 2" xfId="6" xr:uid="{00000000-0005-0000-0000-000002000000}"/>
    <cellStyle name="Millares 11" xfId="7" xr:uid="{00000000-0005-0000-0000-000003000000}"/>
    <cellStyle name="Millares 11 2" xfId="8" xr:uid="{00000000-0005-0000-0000-000004000000}"/>
    <cellStyle name="Millares 12" xfId="9" xr:uid="{00000000-0005-0000-0000-000005000000}"/>
    <cellStyle name="Millares 13" xfId="10" xr:uid="{00000000-0005-0000-0000-000006000000}"/>
    <cellStyle name="Millares 14" xfId="11" xr:uid="{00000000-0005-0000-0000-000007000000}"/>
    <cellStyle name="Millares 14 2" xfId="12" xr:uid="{00000000-0005-0000-0000-000008000000}"/>
    <cellStyle name="Millares 15" xfId="13" xr:uid="{00000000-0005-0000-0000-000009000000}"/>
    <cellStyle name="Millares 15 2" xfId="14" xr:uid="{00000000-0005-0000-0000-00000A000000}"/>
    <cellStyle name="Millares 2" xfId="15" xr:uid="{00000000-0005-0000-0000-00000B000000}"/>
    <cellStyle name="Millares 2 2" xfId="16" xr:uid="{00000000-0005-0000-0000-00000C000000}"/>
    <cellStyle name="Millares 3" xfId="17" xr:uid="{00000000-0005-0000-0000-00000D000000}"/>
    <cellStyle name="Millares 3 2" xfId="18" xr:uid="{00000000-0005-0000-0000-00000E000000}"/>
    <cellStyle name="Millares 3 3" xfId="19" xr:uid="{00000000-0005-0000-0000-00000F000000}"/>
    <cellStyle name="Millares 3 3 2" xfId="20" xr:uid="{00000000-0005-0000-0000-000010000000}"/>
    <cellStyle name="Millares 3 4" xfId="21" xr:uid="{00000000-0005-0000-0000-000011000000}"/>
    <cellStyle name="Millares 4" xfId="22" xr:uid="{00000000-0005-0000-0000-000012000000}"/>
    <cellStyle name="Millares 5" xfId="23" xr:uid="{00000000-0005-0000-0000-000013000000}"/>
    <cellStyle name="Millares 6" xfId="24" xr:uid="{00000000-0005-0000-0000-000014000000}"/>
    <cellStyle name="Millares 7" xfId="25" xr:uid="{00000000-0005-0000-0000-000015000000}"/>
    <cellStyle name="Millares 7 2" xfId="26" xr:uid="{00000000-0005-0000-0000-000016000000}"/>
    <cellStyle name="Millares 7 3" xfId="27" xr:uid="{00000000-0005-0000-0000-000017000000}"/>
    <cellStyle name="Millares 7 4" xfId="28" xr:uid="{00000000-0005-0000-0000-000018000000}"/>
    <cellStyle name="Millares 7 4 2" xfId="29" xr:uid="{00000000-0005-0000-0000-000019000000}"/>
    <cellStyle name="Millares 7 5" xfId="30" xr:uid="{00000000-0005-0000-0000-00001A000000}"/>
    <cellStyle name="Millares 7 5 2" xfId="31" xr:uid="{00000000-0005-0000-0000-00001B000000}"/>
    <cellStyle name="Millares 8" xfId="32" xr:uid="{00000000-0005-0000-0000-00001C000000}"/>
    <cellStyle name="Millares 8 2" xfId="33" xr:uid="{00000000-0005-0000-0000-00001D000000}"/>
    <cellStyle name="Millares 9" xfId="34" xr:uid="{00000000-0005-0000-0000-00001E000000}"/>
    <cellStyle name="Moneda 2" xfId="35" xr:uid="{00000000-0005-0000-0000-00001F000000}"/>
    <cellStyle name="Moneda 2 2" xfId="36" xr:uid="{00000000-0005-0000-0000-000020000000}"/>
    <cellStyle name="Moneda 3" xfId="37" xr:uid="{00000000-0005-0000-0000-000021000000}"/>
    <cellStyle name="Moneda 4" xfId="38" xr:uid="{00000000-0005-0000-0000-000022000000}"/>
    <cellStyle name="Normal" xfId="0" builtinId="0"/>
    <cellStyle name="Normal 10" xfId="2" xr:uid="{00000000-0005-0000-0000-000024000000}"/>
    <cellStyle name="Normal 10 2" xfId="39" xr:uid="{00000000-0005-0000-0000-000025000000}"/>
    <cellStyle name="Normal 2" xfId="40" xr:uid="{00000000-0005-0000-0000-000026000000}"/>
    <cellStyle name="Normal 2 2" xfId="41" xr:uid="{00000000-0005-0000-0000-000027000000}"/>
    <cellStyle name="Normal 2 2 2" xfId="42" xr:uid="{00000000-0005-0000-0000-000028000000}"/>
    <cellStyle name="Normal 2 3" xfId="43" xr:uid="{00000000-0005-0000-0000-000029000000}"/>
    <cellStyle name="Normal 3" xfId="44" xr:uid="{00000000-0005-0000-0000-00002A000000}"/>
    <cellStyle name="Normal 3 2" xfId="45" xr:uid="{00000000-0005-0000-0000-00002B000000}"/>
    <cellStyle name="Normal 4" xfId="46" xr:uid="{00000000-0005-0000-0000-00002C000000}"/>
    <cellStyle name="Normal 4 2" xfId="47" xr:uid="{00000000-0005-0000-0000-00002D000000}"/>
    <cellStyle name="Normal 5" xfId="48" xr:uid="{00000000-0005-0000-0000-00002E000000}"/>
    <cellStyle name="Normal 6" xfId="49" xr:uid="{00000000-0005-0000-0000-00002F000000}"/>
    <cellStyle name="Normal 7" xfId="50" xr:uid="{00000000-0005-0000-0000-000030000000}"/>
    <cellStyle name="Normal 7 2" xfId="51" xr:uid="{00000000-0005-0000-0000-000031000000}"/>
    <cellStyle name="Normal 7 3" xfId="52" xr:uid="{00000000-0005-0000-0000-000032000000}"/>
    <cellStyle name="Normal 8" xfId="53" xr:uid="{00000000-0005-0000-0000-000033000000}"/>
    <cellStyle name="Normal 8 2" xfId="54" xr:uid="{00000000-0005-0000-0000-000034000000}"/>
    <cellStyle name="Normal 9" xfId="55" xr:uid="{00000000-0005-0000-0000-000035000000}"/>
    <cellStyle name="Normal_REFRENDOS Y FONDO 3-comparativo-COPIA" xfId="1" xr:uid="{00000000-0005-0000-0000-000036000000}"/>
    <cellStyle name="Porcentual 10" xfId="56" xr:uid="{00000000-0005-0000-0000-000037000000}"/>
    <cellStyle name="Porcentual 10 2" xfId="3" xr:uid="{00000000-0005-0000-0000-000038000000}"/>
    <cellStyle name="Porcentual 2" xfId="57" xr:uid="{00000000-0005-0000-0000-000039000000}"/>
    <cellStyle name="Porcentual 3" xfId="58" xr:uid="{00000000-0005-0000-0000-00003A000000}"/>
    <cellStyle name="Porcentual 3 2" xfId="59" xr:uid="{00000000-0005-0000-0000-00003B000000}"/>
    <cellStyle name="Porcentual 4" xfId="60" xr:uid="{00000000-0005-0000-0000-00003C000000}"/>
    <cellStyle name="Porcentual 5" xfId="61" xr:uid="{00000000-0005-0000-0000-00003D000000}"/>
    <cellStyle name="Porcentual 6" xfId="62" xr:uid="{00000000-0005-0000-0000-00003E000000}"/>
    <cellStyle name="Porcentual 7" xfId="63" xr:uid="{00000000-0005-0000-0000-00003F000000}"/>
    <cellStyle name="Porcentual 7 2" xfId="64" xr:uid="{00000000-0005-0000-0000-000040000000}"/>
    <cellStyle name="Porcentual 8" xfId="65" xr:uid="{00000000-0005-0000-0000-000041000000}"/>
    <cellStyle name="Porcentual 8 2" xfId="66" xr:uid="{00000000-0005-0000-0000-000042000000}"/>
    <cellStyle name="Porcentual 9" xfId="67" xr:uid="{00000000-0005-0000-0000-000043000000}"/>
    <cellStyle name="Porcentual 9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22</xdr:col>
      <xdr:colOff>723900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4B76E5EC-FFE0-4462-9A36-C75639997EC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22</xdr:col>
      <xdr:colOff>723900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5C7CAEF7-D2AB-4617-9AA6-9D5186591E0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715625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59"/>
  <sheetViews>
    <sheetView tabSelected="1" zoomScale="106" zoomScaleNormal="106" workbookViewId="0">
      <selection activeCell="D13" sqref="D13"/>
    </sheetView>
  </sheetViews>
  <sheetFormatPr baseColWidth="10" defaultRowHeight="12.75"/>
  <cols>
    <col min="1" max="1" width="5.140625" style="1" customWidth="1"/>
    <col min="2" max="2" width="17.28515625" style="82" customWidth="1"/>
    <col min="3" max="3" width="12.5703125" style="82" customWidth="1"/>
    <col min="4" max="4" width="30" customWidth="1"/>
    <col min="5" max="5" width="14" style="82" customWidth="1"/>
    <col min="6" max="6" width="8" style="82" customWidth="1"/>
    <col min="7" max="7" width="13.140625" customWidth="1"/>
    <col min="8" max="8" width="11" customWidth="1"/>
    <col min="9" max="9" width="9.85546875" style="83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84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5.42578125" customWidth="1"/>
    <col min="23" max="23" width="11.28515625" customWidth="1"/>
    <col min="24" max="24" width="11.42578125" customWidth="1"/>
    <col min="25" max="25" width="11.7109375" bestFit="1" customWidth="1"/>
  </cols>
  <sheetData>
    <row r="1" spans="1:30" ht="25.5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30" ht="22.5">
      <c r="B2" s="98" t="s">
        <v>48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Y2" s="2"/>
      <c r="Z2" s="2"/>
      <c r="AA2" s="2"/>
      <c r="AB2" s="2"/>
    </row>
    <row r="3" spans="1:30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2"/>
      <c r="Z3" s="2"/>
      <c r="AA3" s="2"/>
      <c r="AB3" s="2"/>
    </row>
    <row r="4" spans="1:30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Y4" s="2"/>
      <c r="Z4" s="2"/>
      <c r="AA4" s="2"/>
      <c r="AB4" s="2"/>
    </row>
    <row r="5" spans="1:30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2"/>
      <c r="Z5" s="2"/>
      <c r="AA5" s="2"/>
      <c r="AB5" s="2"/>
    </row>
    <row r="6" spans="1:30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"/>
      <c r="Z6" s="2"/>
      <c r="AA6" s="2"/>
      <c r="AB6" s="2"/>
    </row>
    <row r="7" spans="1:30" ht="15">
      <c r="B7" s="5"/>
      <c r="C7" s="5"/>
      <c r="D7" s="6"/>
      <c r="E7" s="6"/>
      <c r="F7" s="6"/>
      <c r="G7" s="6"/>
      <c r="H7" s="6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Y7" s="2"/>
      <c r="Z7" s="2"/>
      <c r="AA7" s="2"/>
      <c r="AB7" s="2"/>
    </row>
    <row r="8" spans="1:30" ht="12.75" customHeight="1">
      <c r="B8" s="101" t="s">
        <v>2</v>
      </c>
      <c r="C8" s="102" t="s">
        <v>3</v>
      </c>
      <c r="D8" s="101" t="s">
        <v>4</v>
      </c>
      <c r="E8" s="103" t="s">
        <v>65</v>
      </c>
      <c r="F8" s="106" t="s">
        <v>5</v>
      </c>
      <c r="G8" s="109" t="s">
        <v>6</v>
      </c>
      <c r="H8" s="109"/>
      <c r="I8" s="110"/>
      <c r="J8" s="110"/>
      <c r="K8" s="7"/>
      <c r="L8" s="105" t="s">
        <v>7</v>
      </c>
      <c r="M8" s="111" t="s">
        <v>8</v>
      </c>
      <c r="N8" s="112"/>
      <c r="O8" s="111" t="s">
        <v>9</v>
      </c>
      <c r="P8" s="112"/>
      <c r="Q8" s="103" t="s">
        <v>10</v>
      </c>
      <c r="R8" s="8"/>
      <c r="S8" s="8"/>
      <c r="T8" s="8"/>
      <c r="U8" s="8"/>
      <c r="V8" s="8"/>
      <c r="W8" s="105" t="s">
        <v>11</v>
      </c>
      <c r="Y8" s="2"/>
      <c r="Z8" s="2"/>
      <c r="AA8" s="2"/>
      <c r="AB8" s="2"/>
    </row>
    <row r="9" spans="1:30" ht="22.5">
      <c r="B9" s="101"/>
      <c r="C9" s="102"/>
      <c r="D9" s="101"/>
      <c r="E9" s="104"/>
      <c r="F9" s="107"/>
      <c r="G9" s="9" t="s">
        <v>12</v>
      </c>
      <c r="H9" s="9" t="s">
        <v>13</v>
      </c>
      <c r="I9" s="10" t="s">
        <v>14</v>
      </c>
      <c r="J9" s="11" t="s">
        <v>15</v>
      </c>
      <c r="K9" s="9" t="s">
        <v>16</v>
      </c>
      <c r="L9" s="101"/>
      <c r="M9" s="113"/>
      <c r="N9" s="114"/>
      <c r="O9" s="113"/>
      <c r="P9" s="114"/>
      <c r="Q9" s="104"/>
      <c r="R9" s="115" t="s">
        <v>8</v>
      </c>
      <c r="S9" s="102"/>
      <c r="T9" s="115" t="s">
        <v>17</v>
      </c>
      <c r="U9" s="102"/>
      <c r="V9" s="8" t="s">
        <v>10</v>
      </c>
      <c r="W9" s="101"/>
      <c r="Y9" s="12"/>
      <c r="Z9" s="2"/>
    </row>
    <row r="10" spans="1:30" ht="22.5">
      <c r="B10" s="101"/>
      <c r="C10" s="102"/>
      <c r="D10" s="101"/>
      <c r="E10" s="105"/>
      <c r="F10" s="108"/>
      <c r="G10" s="11"/>
      <c r="H10" s="11"/>
      <c r="I10" s="13"/>
      <c r="J10" s="11"/>
      <c r="K10" s="11"/>
      <c r="L10" s="101"/>
      <c r="M10" s="14" t="s">
        <v>18</v>
      </c>
      <c r="N10" s="15" t="s">
        <v>19</v>
      </c>
      <c r="O10" s="14" t="s">
        <v>20</v>
      </c>
      <c r="P10" s="14" t="s">
        <v>19</v>
      </c>
      <c r="Q10" s="105"/>
      <c r="R10" s="16" t="s">
        <v>18</v>
      </c>
      <c r="S10" s="16" t="s">
        <v>19</v>
      </c>
      <c r="T10" s="16" t="s">
        <v>18</v>
      </c>
      <c r="U10" s="16" t="s">
        <v>19</v>
      </c>
      <c r="V10" s="16"/>
      <c r="W10" s="101"/>
      <c r="Y10" s="2"/>
      <c r="Z10" s="2"/>
    </row>
    <row r="11" spans="1:30" s="2" customFormat="1" ht="20.25" customHeight="1">
      <c r="A11" s="38"/>
      <c r="B11" s="87"/>
      <c r="C11" s="117" t="s">
        <v>39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29"/>
      <c r="Y11" s="29"/>
      <c r="Z11" s="29"/>
      <c r="AA11" s="29"/>
      <c r="AB11" s="29"/>
      <c r="AC11" s="1"/>
      <c r="AD11" s="1"/>
    </row>
    <row r="12" spans="1:30" s="1" customFormat="1" ht="54" customHeight="1">
      <c r="A12" s="38"/>
      <c r="B12" s="88" t="s">
        <v>49</v>
      </c>
      <c r="C12" s="41" t="s">
        <v>36</v>
      </c>
      <c r="D12" s="18" t="s">
        <v>40</v>
      </c>
      <c r="E12" s="19" t="s">
        <v>64</v>
      </c>
      <c r="F12" s="19" t="s">
        <v>24</v>
      </c>
      <c r="G12" s="20">
        <v>4696287.05</v>
      </c>
      <c r="H12" s="20">
        <v>27766.06</v>
      </c>
      <c r="I12" s="20"/>
      <c r="J12" s="21">
        <f t="shared" ref="J12" si="0">G12-H12+I12</f>
        <v>4668520.99</v>
      </c>
      <c r="K12" s="20"/>
      <c r="L12" s="19" t="s">
        <v>21</v>
      </c>
      <c r="M12" s="19" t="s">
        <v>25</v>
      </c>
      <c r="N12" s="22">
        <v>3470.03</v>
      </c>
      <c r="O12" s="19" t="s">
        <v>22</v>
      </c>
      <c r="P12" s="19">
        <v>150</v>
      </c>
      <c r="Q12" s="19">
        <v>405</v>
      </c>
      <c r="R12" s="19" t="s">
        <v>34</v>
      </c>
      <c r="S12" s="30">
        <v>668.05</v>
      </c>
      <c r="T12" s="19" t="s">
        <v>22</v>
      </c>
      <c r="U12" s="31">
        <v>150000</v>
      </c>
      <c r="V12" s="19">
        <v>275</v>
      </c>
      <c r="W12" s="19" t="s">
        <v>35</v>
      </c>
    </row>
    <row r="13" spans="1:30" s="1" customFormat="1" ht="67.5" customHeight="1">
      <c r="A13" s="38"/>
      <c r="B13" s="88" t="s">
        <v>50</v>
      </c>
      <c r="C13" s="41" t="s">
        <v>37</v>
      </c>
      <c r="D13" s="18" t="s">
        <v>46</v>
      </c>
      <c r="E13" s="19" t="s">
        <v>38</v>
      </c>
      <c r="F13" s="19" t="s">
        <v>24</v>
      </c>
      <c r="G13" s="20">
        <v>914104.29</v>
      </c>
      <c r="H13" s="20">
        <v>194.35</v>
      </c>
      <c r="I13" s="20"/>
      <c r="J13" s="21">
        <f t="shared" ref="J13" si="1">G13-H13+I13</f>
        <v>913909.94000000006</v>
      </c>
      <c r="K13" s="20"/>
      <c r="L13" s="19" t="s">
        <v>21</v>
      </c>
      <c r="M13" s="19" t="s">
        <v>25</v>
      </c>
      <c r="N13" s="22">
        <v>3470.03</v>
      </c>
      <c r="O13" s="19" t="s">
        <v>22</v>
      </c>
      <c r="P13" s="19">
        <v>150</v>
      </c>
      <c r="Q13" s="19">
        <v>405</v>
      </c>
      <c r="R13" s="19" t="s">
        <v>25</v>
      </c>
      <c r="S13" s="30">
        <v>684.55</v>
      </c>
      <c r="T13" s="19" t="s">
        <v>22</v>
      </c>
      <c r="U13" s="31">
        <v>288</v>
      </c>
      <c r="V13" s="19">
        <v>340</v>
      </c>
      <c r="W13" s="19" t="s">
        <v>35</v>
      </c>
    </row>
    <row r="14" spans="1:30" s="1" customFormat="1" ht="60" customHeight="1">
      <c r="A14" s="38"/>
      <c r="B14" s="88" t="s">
        <v>44</v>
      </c>
      <c r="C14" s="41" t="s">
        <v>42</v>
      </c>
      <c r="D14" s="18" t="s">
        <v>47</v>
      </c>
      <c r="E14" s="19" t="s">
        <v>64</v>
      </c>
      <c r="F14" s="17" t="s">
        <v>24</v>
      </c>
      <c r="G14" s="21">
        <v>0</v>
      </c>
      <c r="H14" s="21" t="s">
        <v>51</v>
      </c>
      <c r="I14" s="21"/>
      <c r="J14" s="21">
        <v>0</v>
      </c>
      <c r="K14" s="21"/>
      <c r="L14" s="17" t="s">
        <v>21</v>
      </c>
      <c r="M14" s="17" t="s">
        <v>25</v>
      </c>
      <c r="N14" s="40">
        <v>3470.03</v>
      </c>
      <c r="O14" s="17" t="s">
        <v>22</v>
      </c>
      <c r="P14" s="17">
        <v>150</v>
      </c>
      <c r="Q14" s="17">
        <v>405</v>
      </c>
      <c r="R14" s="17" t="s">
        <v>34</v>
      </c>
      <c r="S14" s="89">
        <v>0</v>
      </c>
      <c r="T14" s="17" t="s">
        <v>22</v>
      </c>
      <c r="U14" s="90">
        <v>0</v>
      </c>
      <c r="V14" s="17">
        <v>0</v>
      </c>
      <c r="W14" s="17" t="s">
        <v>45</v>
      </c>
    </row>
    <row r="15" spans="1:30" s="1" customFormat="1" ht="57.75" customHeight="1">
      <c r="A15" s="38"/>
      <c r="B15" s="88" t="s">
        <v>52</v>
      </c>
      <c r="C15" s="17" t="s">
        <v>43</v>
      </c>
      <c r="D15" s="18" t="s">
        <v>41</v>
      </c>
      <c r="E15" s="19" t="s">
        <v>64</v>
      </c>
      <c r="F15" s="17" t="s">
        <v>24</v>
      </c>
      <c r="G15" s="21">
        <v>19999927.960000001</v>
      </c>
      <c r="H15" s="21">
        <v>76154.149999999994</v>
      </c>
      <c r="I15" s="21"/>
      <c r="J15" s="21">
        <f>G15-H15+I15</f>
        <v>19923773.810000002</v>
      </c>
      <c r="K15" s="21"/>
      <c r="L15" s="17" t="s">
        <v>21</v>
      </c>
      <c r="M15" s="17"/>
      <c r="N15" s="40"/>
      <c r="O15" s="17"/>
      <c r="P15" s="17"/>
      <c r="Q15" s="17"/>
      <c r="R15" s="17" t="s">
        <v>34</v>
      </c>
      <c r="S15" s="89">
        <v>2445.64</v>
      </c>
      <c r="T15" s="17" t="s">
        <v>22</v>
      </c>
      <c r="U15" s="90">
        <v>150000</v>
      </c>
      <c r="V15" s="17">
        <v>253</v>
      </c>
      <c r="W15" s="17" t="s">
        <v>45</v>
      </c>
    </row>
    <row r="16" spans="1:30" s="1" customFormat="1" ht="38.25" customHeight="1">
      <c r="A16" s="38"/>
      <c r="B16" s="88" t="s">
        <v>53</v>
      </c>
      <c r="C16" s="17" t="s">
        <v>54</v>
      </c>
      <c r="D16" s="18" t="s">
        <v>47</v>
      </c>
      <c r="E16" s="19" t="s">
        <v>64</v>
      </c>
      <c r="F16" s="17" t="s">
        <v>24</v>
      </c>
      <c r="G16" s="21">
        <v>715376.64000000001</v>
      </c>
      <c r="H16" s="21"/>
      <c r="I16" s="21"/>
      <c r="J16" s="21">
        <f>G16-H16+I16</f>
        <v>715376.64000000001</v>
      </c>
      <c r="K16" s="21"/>
      <c r="L16" s="17" t="s">
        <v>21</v>
      </c>
      <c r="M16" s="17"/>
      <c r="N16" s="40"/>
      <c r="O16" s="17"/>
      <c r="P16" s="17"/>
      <c r="Q16" s="17"/>
      <c r="R16" s="17" t="s">
        <v>34</v>
      </c>
      <c r="S16" s="89">
        <v>146</v>
      </c>
      <c r="T16" s="17" t="s">
        <v>22</v>
      </c>
      <c r="U16" s="90">
        <v>150000</v>
      </c>
      <c r="V16" s="17">
        <v>0</v>
      </c>
      <c r="W16" s="17" t="s">
        <v>35</v>
      </c>
    </row>
    <row r="17" spans="1:30" s="1" customFormat="1" ht="42" customHeight="1">
      <c r="A17" s="38"/>
      <c r="B17" s="88" t="s">
        <v>55</v>
      </c>
      <c r="C17" s="17" t="s">
        <v>56</v>
      </c>
      <c r="D17" s="18" t="s">
        <v>57</v>
      </c>
      <c r="E17" s="19" t="s">
        <v>64</v>
      </c>
      <c r="F17" s="17" t="s">
        <v>24</v>
      </c>
      <c r="G17" s="21">
        <v>715376.64000000001</v>
      </c>
      <c r="H17" s="21"/>
      <c r="I17" s="21"/>
      <c r="J17" s="21">
        <f>G17-H17+I17</f>
        <v>715376.64000000001</v>
      </c>
      <c r="K17" s="21"/>
      <c r="L17" s="17" t="s">
        <v>21</v>
      </c>
      <c r="M17" s="17"/>
      <c r="N17" s="40"/>
      <c r="O17" s="17"/>
      <c r="P17" s="17"/>
      <c r="Q17" s="17"/>
      <c r="R17" s="17" t="s">
        <v>34</v>
      </c>
      <c r="S17" s="89">
        <v>146</v>
      </c>
      <c r="T17" s="17" t="s">
        <v>22</v>
      </c>
      <c r="U17" s="90">
        <v>150000</v>
      </c>
      <c r="V17" s="17">
        <v>0</v>
      </c>
      <c r="W17" s="17" t="s">
        <v>35</v>
      </c>
    </row>
    <row r="18" spans="1:30" s="1" customFormat="1" ht="62.25" customHeight="1">
      <c r="A18" s="38"/>
      <c r="B18" s="88" t="s">
        <v>60</v>
      </c>
      <c r="C18" s="17" t="s">
        <v>58</v>
      </c>
      <c r="D18" s="18" t="s">
        <v>59</v>
      </c>
      <c r="E18" s="19" t="s">
        <v>64</v>
      </c>
      <c r="F18" s="17" t="s">
        <v>24</v>
      </c>
      <c r="G18" s="21">
        <v>4600070.8499999996</v>
      </c>
      <c r="H18" s="21">
        <v>46065.43</v>
      </c>
      <c r="I18" s="21"/>
      <c r="J18" s="21">
        <f>G18-H18+I18</f>
        <v>4554005.42</v>
      </c>
      <c r="K18" s="21"/>
      <c r="L18" s="17" t="s">
        <v>21</v>
      </c>
      <c r="M18" s="17"/>
      <c r="N18" s="40"/>
      <c r="O18" s="17"/>
      <c r="P18" s="17"/>
      <c r="Q18" s="17"/>
      <c r="R18" s="17" t="s">
        <v>34</v>
      </c>
      <c r="S18" s="89">
        <v>543.25</v>
      </c>
      <c r="T18" s="17" t="s">
        <v>22</v>
      </c>
      <c r="U18" s="90">
        <v>150000</v>
      </c>
      <c r="V18" s="17">
        <v>543</v>
      </c>
      <c r="W18" s="17" t="s">
        <v>35</v>
      </c>
    </row>
    <row r="19" spans="1:30" s="1" customFormat="1" ht="42" customHeight="1">
      <c r="A19" s="38"/>
      <c r="B19" s="88" t="s">
        <v>61</v>
      </c>
      <c r="C19" s="17" t="s">
        <v>62</v>
      </c>
      <c r="D19" s="18" t="s">
        <v>63</v>
      </c>
      <c r="E19" s="19" t="s">
        <v>64</v>
      </c>
      <c r="F19" s="17" t="s">
        <v>24</v>
      </c>
      <c r="G19" s="21">
        <v>969567.78</v>
      </c>
      <c r="H19" s="21"/>
      <c r="I19" s="21"/>
      <c r="J19" s="21">
        <f>G19-H19+I19</f>
        <v>969567.78</v>
      </c>
      <c r="K19" s="21"/>
      <c r="L19" s="17" t="s">
        <v>21</v>
      </c>
      <c r="M19" s="17"/>
      <c r="N19" s="40"/>
      <c r="O19" s="17"/>
      <c r="P19" s="17"/>
      <c r="Q19" s="17"/>
      <c r="R19" s="17" t="s">
        <v>25</v>
      </c>
      <c r="S19" s="89">
        <v>301.83999999999997</v>
      </c>
      <c r="T19" s="17" t="s">
        <v>22</v>
      </c>
      <c r="U19" s="90">
        <v>20000</v>
      </c>
      <c r="V19" s="17">
        <v>407</v>
      </c>
      <c r="W19" s="17" t="s">
        <v>35</v>
      </c>
    </row>
    <row r="20" spans="1:30" s="2" customFormat="1" ht="18.75" customHeight="1">
      <c r="A20" s="38"/>
      <c r="B20" s="17"/>
      <c r="C20" s="32"/>
      <c r="D20" s="33" t="s">
        <v>23</v>
      </c>
      <c r="E20" s="33"/>
      <c r="F20" s="33"/>
      <c r="G20" s="34">
        <f>SUM(G12:G19)</f>
        <v>32610711.210000001</v>
      </c>
      <c r="H20" s="34">
        <f>SUM(H12:H13)</f>
        <v>27960.41</v>
      </c>
      <c r="I20" s="34">
        <f>SUM(I12:I13)</f>
        <v>0</v>
      </c>
      <c r="J20" s="34">
        <f>SUM(J12:J19)</f>
        <v>32460531.220000006</v>
      </c>
      <c r="K20" s="35"/>
      <c r="L20" s="36"/>
      <c r="M20" s="36"/>
      <c r="N20" s="37"/>
      <c r="O20" s="33"/>
      <c r="P20" s="33"/>
      <c r="Q20" s="33"/>
      <c r="R20" s="33"/>
      <c r="S20" s="33"/>
      <c r="T20" s="33"/>
      <c r="U20" s="33"/>
      <c r="V20" s="33"/>
      <c r="W20" s="33"/>
    </row>
    <row r="21" spans="1:30" s="2" customFormat="1" ht="36" hidden="1" customHeight="1">
      <c r="A21" s="38"/>
      <c r="B21" s="87"/>
      <c r="C21" s="117" t="s">
        <v>26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X21" s="29"/>
      <c r="Y21" s="29"/>
      <c r="Z21" s="29"/>
      <c r="AA21" s="29"/>
      <c r="AB21" s="29"/>
      <c r="AC21" s="1"/>
      <c r="AD21" s="1"/>
    </row>
    <row r="22" spans="1:30" s="2" customFormat="1" ht="24" hidden="1" customHeight="1">
      <c r="A22" s="38"/>
      <c r="B22" s="17"/>
      <c r="C22" s="41"/>
      <c r="D22" s="18"/>
      <c r="E22" s="17"/>
      <c r="F22" s="17"/>
      <c r="G22" s="21"/>
      <c r="H22" s="39"/>
      <c r="I22" s="39"/>
      <c r="J22" s="21"/>
      <c r="K22" s="27"/>
      <c r="L22" s="17"/>
      <c r="M22" s="17"/>
      <c r="N22" s="40"/>
      <c r="O22" s="17"/>
      <c r="P22" s="17"/>
      <c r="Q22" s="17"/>
      <c r="R22" s="17"/>
      <c r="S22" s="17"/>
      <c r="T22" s="17"/>
      <c r="U22" s="17"/>
      <c r="V22" s="17"/>
      <c r="W22" s="17"/>
    </row>
    <row r="23" spans="1:30" s="2" customFormat="1" ht="31.5" hidden="1" customHeight="1">
      <c r="A23" s="38"/>
      <c r="B23" s="17"/>
      <c r="C23" s="41"/>
      <c r="D23" s="42" t="s">
        <v>23</v>
      </c>
      <c r="E23" s="42"/>
      <c r="F23" s="42"/>
      <c r="G23" s="43">
        <f>SUM(G22:G22)</f>
        <v>0</v>
      </c>
      <c r="H23" s="26">
        <f>SUM(H22:H22)</f>
        <v>0</v>
      </c>
      <c r="I23" s="26">
        <f>SUM(I22:I22)</f>
        <v>0</v>
      </c>
      <c r="J23" s="43">
        <f>SUM(J22:J22)</f>
        <v>0</v>
      </c>
      <c r="K23" s="26"/>
      <c r="L23" s="44"/>
      <c r="M23" s="44"/>
      <c r="N23" s="45"/>
      <c r="O23" s="42"/>
      <c r="P23" s="42"/>
      <c r="Q23" s="42"/>
      <c r="R23" s="42"/>
      <c r="S23" s="42"/>
      <c r="T23" s="42"/>
      <c r="U23" s="42"/>
      <c r="V23" s="42"/>
      <c r="W23" s="42"/>
    </row>
    <row r="24" spans="1:30" s="2" customFormat="1" ht="31.5" hidden="1" customHeight="1">
      <c r="A24" s="38"/>
      <c r="B24" s="17"/>
      <c r="C24" s="23"/>
      <c r="D24" s="46"/>
      <c r="E24" s="46"/>
      <c r="F24" s="46"/>
      <c r="G24" s="47"/>
      <c r="H24" s="48"/>
      <c r="I24" s="48"/>
      <c r="J24" s="47"/>
      <c r="K24" s="48"/>
      <c r="L24" s="49"/>
      <c r="M24" s="49"/>
      <c r="N24" s="50"/>
      <c r="O24" s="46"/>
      <c r="P24" s="46"/>
      <c r="Q24" s="46"/>
      <c r="R24" s="46"/>
      <c r="S24" s="46"/>
      <c r="T24" s="46"/>
      <c r="U24" s="46"/>
      <c r="V24" s="46"/>
      <c r="W24" s="24"/>
    </row>
    <row r="25" spans="1:30" s="2" customFormat="1" ht="41.25" hidden="1" customHeight="1">
      <c r="A25" s="38"/>
      <c r="B25" s="87"/>
      <c r="C25" s="117" t="s">
        <v>27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8"/>
    </row>
    <row r="26" spans="1:30" s="55" customFormat="1" ht="18" hidden="1" customHeight="1">
      <c r="A26" s="38"/>
      <c r="B26" s="52"/>
      <c r="C26" s="51"/>
      <c r="D26" s="53"/>
      <c r="E26" s="52"/>
      <c r="F26" s="52"/>
      <c r="G26" s="21"/>
      <c r="H26" s="21"/>
      <c r="I26" s="21"/>
      <c r="J26" s="21"/>
      <c r="K26" s="21"/>
      <c r="L26" s="52"/>
      <c r="M26" s="52"/>
      <c r="N26" s="54"/>
      <c r="O26" s="52"/>
      <c r="P26" s="52"/>
      <c r="Q26" s="52"/>
      <c r="R26" s="52"/>
      <c r="S26" s="52"/>
      <c r="T26" s="52"/>
      <c r="U26" s="52"/>
      <c r="V26" s="52"/>
      <c r="W26" s="52"/>
    </row>
    <row r="27" spans="1:30" s="2" customFormat="1" ht="46.5" hidden="1" customHeight="1">
      <c r="A27" s="38"/>
      <c r="B27" s="17"/>
      <c r="C27" s="41"/>
      <c r="D27" s="42" t="s">
        <v>23</v>
      </c>
      <c r="E27" s="42"/>
      <c r="F27" s="42"/>
      <c r="G27" s="43">
        <f>SUM(G26)</f>
        <v>0</v>
      </c>
      <c r="H27" s="43">
        <f t="shared" ref="H27:I27" si="2">SUM(H26)</f>
        <v>0</v>
      </c>
      <c r="I27" s="43">
        <f t="shared" si="2"/>
        <v>0</v>
      </c>
      <c r="J27" s="43">
        <f>SUM(J26:J26)</f>
        <v>0</v>
      </c>
      <c r="K27" s="43"/>
      <c r="L27" s="17"/>
      <c r="M27" s="17"/>
      <c r="N27" s="40"/>
      <c r="O27" s="17"/>
      <c r="P27" s="17"/>
      <c r="Q27" s="17"/>
      <c r="R27" s="17"/>
      <c r="S27" s="17"/>
      <c r="T27" s="17"/>
      <c r="U27" s="17"/>
      <c r="V27" s="17"/>
      <c r="W27" s="17"/>
    </row>
    <row r="28" spans="1:30" s="2" customFormat="1" ht="19.5" hidden="1" customHeight="1">
      <c r="A28" s="38"/>
      <c r="B28" s="87"/>
      <c r="C28" s="117" t="s">
        <v>28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30" s="59" customFormat="1" ht="44.25" hidden="1" customHeight="1">
      <c r="A29" s="38"/>
      <c r="B29" s="52"/>
      <c r="C29" s="51"/>
      <c r="D29" s="52"/>
      <c r="E29" s="52"/>
      <c r="F29" s="52"/>
      <c r="G29" s="21"/>
      <c r="H29" s="56"/>
      <c r="I29" s="56"/>
      <c r="J29" s="21">
        <f>G29</f>
        <v>0</v>
      </c>
      <c r="K29" s="57"/>
      <c r="L29" s="52"/>
      <c r="M29" s="52"/>
      <c r="N29" s="58"/>
      <c r="O29" s="57"/>
      <c r="P29" s="57"/>
      <c r="Q29" s="57"/>
      <c r="R29" s="57"/>
      <c r="S29" s="57"/>
      <c r="T29" s="57"/>
      <c r="U29" s="57"/>
      <c r="V29" s="57"/>
      <c r="W29" s="52"/>
    </row>
    <row r="30" spans="1:30" s="2" customFormat="1" ht="46.5" hidden="1" customHeight="1">
      <c r="A30" s="38"/>
      <c r="B30" s="17"/>
      <c r="C30" s="41"/>
      <c r="D30" s="27"/>
      <c r="E30" s="17"/>
      <c r="F30" s="17"/>
      <c r="G30" s="21"/>
      <c r="H30" s="21"/>
      <c r="I30" s="21"/>
      <c r="J30" s="21"/>
      <c r="K30" s="21"/>
      <c r="L30" s="17"/>
      <c r="M30" s="17"/>
      <c r="N30" s="40"/>
      <c r="O30" s="17"/>
      <c r="P30" s="17"/>
      <c r="Q30" s="17"/>
      <c r="R30" s="17"/>
      <c r="S30" s="17"/>
      <c r="T30" s="17"/>
      <c r="U30" s="17"/>
      <c r="V30" s="17"/>
      <c r="W30" s="17"/>
    </row>
    <row r="31" spans="1:30" s="2" customFormat="1" ht="30.75" hidden="1" customHeight="1">
      <c r="A31" s="38"/>
      <c r="B31" s="17"/>
      <c r="C31" s="41"/>
      <c r="D31" s="60" t="s">
        <v>23</v>
      </c>
      <c r="E31" s="60"/>
      <c r="F31" s="60"/>
      <c r="G31" s="43">
        <f>SUM(G29:G30)</f>
        <v>0</v>
      </c>
      <c r="H31" s="25">
        <f>SUM(H29:H30)</f>
        <v>0</v>
      </c>
      <c r="I31" s="25">
        <f>SUM(I29:I30)</f>
        <v>0</v>
      </c>
      <c r="J31" s="43">
        <f>SUM(J29:J30)</f>
        <v>0</v>
      </c>
      <c r="K31" s="25"/>
      <c r="L31" s="17"/>
      <c r="M31" s="17"/>
      <c r="N31" s="40"/>
      <c r="O31" s="17"/>
      <c r="P31" s="17"/>
      <c r="Q31" s="17"/>
      <c r="R31" s="17"/>
      <c r="S31" s="17"/>
      <c r="T31" s="17"/>
      <c r="U31" s="17"/>
      <c r="V31" s="17"/>
      <c r="W31" s="17"/>
    </row>
    <row r="32" spans="1:30" s="2" customFormat="1" ht="30.75" hidden="1" customHeight="1">
      <c r="A32" s="38"/>
      <c r="B32" s="87"/>
      <c r="C32" s="117" t="s">
        <v>29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23" s="2" customFormat="1" ht="52.5" hidden="1" customHeight="1">
      <c r="A33" s="38"/>
      <c r="B33" s="17"/>
      <c r="C33" s="41"/>
      <c r="D33" s="18"/>
      <c r="E33" s="17"/>
      <c r="F33" s="17"/>
      <c r="G33" s="21"/>
      <c r="H33" s="21"/>
      <c r="I33" s="21"/>
      <c r="J33" s="21"/>
      <c r="K33" s="21"/>
      <c r="L33" s="17"/>
      <c r="M33" s="17"/>
      <c r="N33" s="28"/>
      <c r="O33" s="27"/>
      <c r="P33" s="27"/>
      <c r="Q33" s="27"/>
      <c r="R33" s="27"/>
      <c r="S33" s="27"/>
      <c r="T33" s="27"/>
      <c r="U33" s="27"/>
      <c r="V33" s="27"/>
      <c r="W33" s="17"/>
    </row>
    <row r="34" spans="1:23" s="62" customFormat="1" ht="41.25" hidden="1" customHeight="1">
      <c r="A34" s="38"/>
      <c r="B34" s="52"/>
      <c r="C34" s="51"/>
      <c r="D34" s="53"/>
      <c r="E34" s="52"/>
      <c r="F34" s="52"/>
      <c r="G34" s="21"/>
      <c r="H34" s="61"/>
      <c r="I34" s="61"/>
      <c r="J34" s="21">
        <f>G34-H34</f>
        <v>0</v>
      </c>
      <c r="K34" s="61"/>
      <c r="L34" s="52"/>
      <c r="M34" s="52"/>
      <c r="N34" s="54"/>
      <c r="O34" s="52"/>
      <c r="P34" s="52"/>
      <c r="Q34" s="52"/>
      <c r="R34" s="52"/>
      <c r="S34" s="52"/>
      <c r="T34" s="52"/>
      <c r="U34" s="52"/>
      <c r="V34" s="52"/>
      <c r="W34" s="52"/>
    </row>
    <row r="35" spans="1:23" s="2" customFormat="1" ht="30.75" hidden="1" customHeight="1">
      <c r="A35" s="38"/>
      <c r="B35" s="63"/>
      <c r="C35" s="85"/>
      <c r="D35" s="60" t="s">
        <v>23</v>
      </c>
      <c r="E35" s="60"/>
      <c r="F35" s="60"/>
      <c r="G35" s="43">
        <f>SUM(G33:G34)</f>
        <v>0</v>
      </c>
      <c r="H35" s="25">
        <f>SUM(H33)</f>
        <v>0</v>
      </c>
      <c r="I35" s="25">
        <f>SUM(I33)</f>
        <v>0</v>
      </c>
      <c r="J35" s="43">
        <f>SUM(J33:J34)</f>
        <v>0</v>
      </c>
      <c r="K35" s="25"/>
      <c r="L35" s="63"/>
      <c r="M35" s="63"/>
      <c r="N35" s="64"/>
      <c r="O35" s="63"/>
      <c r="P35" s="63"/>
      <c r="Q35" s="63"/>
      <c r="R35" s="63"/>
      <c r="S35" s="63"/>
      <c r="T35" s="63"/>
      <c r="U35" s="63"/>
      <c r="V35" s="63"/>
      <c r="W35" s="63"/>
    </row>
    <row r="36" spans="1:23" s="2" customFormat="1" ht="30.75" hidden="1" customHeight="1">
      <c r="A36" s="38"/>
      <c r="B36" s="87"/>
      <c r="C36" s="117" t="s">
        <v>30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1:23" s="2" customFormat="1" ht="52.5" hidden="1" customHeight="1">
      <c r="A37" s="38"/>
      <c r="B37" s="17"/>
      <c r="C37" s="41"/>
      <c r="D37" s="18"/>
      <c r="E37" s="17"/>
      <c r="F37" s="17"/>
      <c r="G37" s="21"/>
      <c r="H37" s="21"/>
      <c r="I37" s="21"/>
      <c r="J37" s="21">
        <f>G37</f>
        <v>0</v>
      </c>
      <c r="K37" s="21"/>
      <c r="L37" s="17"/>
      <c r="M37" s="17"/>
      <c r="N37" s="28"/>
      <c r="O37" s="27"/>
      <c r="P37" s="27"/>
      <c r="Q37" s="27"/>
      <c r="R37" s="27"/>
      <c r="S37" s="27"/>
      <c r="T37" s="27"/>
      <c r="U37" s="27"/>
      <c r="V37" s="27"/>
      <c r="W37" s="17"/>
    </row>
    <row r="38" spans="1:23" s="2" customFormat="1" ht="41.25" hidden="1" customHeight="1">
      <c r="A38" s="38"/>
      <c r="B38" s="17"/>
      <c r="C38" s="41"/>
      <c r="D38" s="18"/>
      <c r="E38" s="17"/>
      <c r="F38" s="17"/>
      <c r="G38" s="21"/>
      <c r="H38" s="61"/>
      <c r="I38" s="61"/>
      <c r="J38" s="21"/>
      <c r="K38" s="61"/>
      <c r="L38" s="17"/>
      <c r="M38" s="17"/>
      <c r="N38" s="40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2" customFormat="1" ht="30.75" hidden="1" customHeight="1">
      <c r="A39" s="38"/>
      <c r="B39" s="63"/>
      <c r="C39" s="85"/>
      <c r="D39" s="60" t="s">
        <v>23</v>
      </c>
      <c r="E39" s="60"/>
      <c r="F39" s="60"/>
      <c r="G39" s="43">
        <f>SUM(G37:G38)</f>
        <v>0</v>
      </c>
      <c r="H39" s="25">
        <f>SUM(H37)</f>
        <v>0</v>
      </c>
      <c r="I39" s="25">
        <f>SUM(I37)</f>
        <v>0</v>
      </c>
      <c r="J39" s="43">
        <f>SUM(J37:J38)</f>
        <v>0</v>
      </c>
      <c r="K39" s="25"/>
      <c r="L39" s="63"/>
      <c r="M39" s="63"/>
      <c r="N39" s="64"/>
      <c r="O39" s="63"/>
      <c r="P39" s="63"/>
      <c r="Q39" s="63"/>
      <c r="R39" s="63"/>
      <c r="S39" s="63"/>
      <c r="T39" s="63"/>
      <c r="U39" s="63"/>
      <c r="V39" s="63"/>
      <c r="W39" s="63"/>
    </row>
    <row r="40" spans="1:23" s="2" customFormat="1" ht="30.75" hidden="1" customHeight="1">
      <c r="A40" s="38"/>
      <c r="B40" s="87"/>
      <c r="C40" s="117" t="s">
        <v>31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1:23" s="2" customFormat="1" ht="52.5" hidden="1" customHeight="1">
      <c r="A41" s="38"/>
      <c r="B41" s="17"/>
      <c r="C41" s="41"/>
      <c r="D41" s="18"/>
      <c r="E41" s="17"/>
      <c r="F41" s="17"/>
      <c r="G41" s="21"/>
      <c r="H41" s="21"/>
      <c r="I41" s="21"/>
      <c r="J41" s="21"/>
      <c r="K41" s="21"/>
      <c r="L41" s="17"/>
      <c r="M41" s="17"/>
      <c r="N41" s="28"/>
      <c r="O41" s="27"/>
      <c r="P41" s="27"/>
      <c r="Q41" s="27"/>
      <c r="R41" s="27"/>
      <c r="S41" s="27"/>
      <c r="T41" s="27"/>
      <c r="U41" s="27"/>
      <c r="V41" s="27"/>
      <c r="W41" s="17"/>
    </row>
    <row r="42" spans="1:23" s="2" customFormat="1" ht="52.5" hidden="1" customHeight="1">
      <c r="A42" s="38"/>
      <c r="B42" s="17"/>
      <c r="C42" s="41"/>
      <c r="D42" s="18"/>
      <c r="E42" s="17"/>
      <c r="F42" s="17"/>
      <c r="G42" s="21"/>
      <c r="H42" s="21"/>
      <c r="I42" s="21"/>
      <c r="J42" s="21"/>
      <c r="K42" s="21"/>
      <c r="L42" s="17"/>
      <c r="M42" s="17"/>
      <c r="N42" s="28"/>
      <c r="O42" s="27"/>
      <c r="P42" s="27"/>
      <c r="Q42" s="27"/>
      <c r="R42" s="27"/>
      <c r="S42" s="27"/>
      <c r="T42" s="27"/>
      <c r="U42" s="27"/>
      <c r="V42" s="27"/>
      <c r="W42" s="17"/>
    </row>
    <row r="43" spans="1:23" s="2" customFormat="1" ht="52.5" hidden="1" customHeight="1">
      <c r="A43" s="38"/>
      <c r="B43" s="17"/>
      <c r="C43" s="41"/>
      <c r="D43" s="65"/>
      <c r="E43" s="66"/>
      <c r="F43" s="66"/>
      <c r="G43" s="21"/>
      <c r="H43" s="21"/>
      <c r="I43" s="21"/>
      <c r="J43" s="21"/>
      <c r="K43" s="21"/>
      <c r="L43" s="17"/>
      <c r="M43" s="17"/>
      <c r="N43" s="28"/>
      <c r="O43" s="27"/>
      <c r="P43" s="27"/>
      <c r="Q43" s="27"/>
      <c r="R43" s="27"/>
      <c r="S43" s="27"/>
      <c r="T43" s="27"/>
      <c r="U43" s="27"/>
      <c r="V43" s="27"/>
      <c r="W43" s="17"/>
    </row>
    <row r="44" spans="1:23" s="2" customFormat="1" ht="38.25" hidden="1" customHeight="1">
      <c r="A44" s="38"/>
      <c r="B44" s="17"/>
      <c r="C44" s="41"/>
      <c r="D44" s="67"/>
      <c r="E44" s="68"/>
      <c r="F44" s="68"/>
      <c r="G44" s="21"/>
      <c r="H44" s="21"/>
      <c r="I44" s="21"/>
      <c r="J44" s="21"/>
      <c r="K44" s="21"/>
      <c r="L44" s="17"/>
      <c r="M44" s="17"/>
      <c r="N44" s="28"/>
      <c r="O44" s="27"/>
      <c r="P44" s="27"/>
      <c r="Q44" s="27"/>
      <c r="R44" s="27"/>
      <c r="S44" s="27"/>
      <c r="T44" s="27"/>
      <c r="U44" s="27"/>
      <c r="V44" s="27"/>
      <c r="W44" s="17"/>
    </row>
    <row r="45" spans="1:23" s="2" customFormat="1" ht="47.25" hidden="1" customHeight="1">
      <c r="A45" s="1"/>
      <c r="B45" s="17"/>
      <c r="C45" s="41"/>
      <c r="D45" s="60" t="s">
        <v>23</v>
      </c>
      <c r="E45" s="60"/>
      <c r="F45" s="60"/>
      <c r="G45" s="43">
        <f>SUM(G41:G44)</f>
        <v>0</v>
      </c>
      <c r="H45" s="25">
        <f>SUM(H41)</f>
        <v>0</v>
      </c>
      <c r="I45" s="25">
        <f>SUM(I41)</f>
        <v>0</v>
      </c>
      <c r="J45" s="43">
        <f>SUM(J41:J44)</f>
        <v>0</v>
      </c>
      <c r="K45" s="25"/>
      <c r="L45" s="17"/>
      <c r="M45" s="17"/>
      <c r="N45" s="40"/>
      <c r="O45" s="17"/>
      <c r="P45" s="17"/>
      <c r="Q45" s="17"/>
      <c r="R45" s="17"/>
      <c r="S45" s="17"/>
      <c r="T45" s="17"/>
      <c r="U45" s="17"/>
      <c r="V45" s="17"/>
      <c r="W45" s="17"/>
    </row>
    <row r="46" spans="1:23" s="2" customFormat="1" ht="30.75" hidden="1" customHeight="1">
      <c r="A46" s="38"/>
      <c r="B46" s="87"/>
      <c r="C46" s="117" t="s">
        <v>32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  <row r="47" spans="1:23" s="2" customFormat="1" ht="30.75" hidden="1" customHeight="1">
      <c r="A47" s="38"/>
      <c r="B47" s="17"/>
      <c r="C47" s="41"/>
      <c r="D47" s="41"/>
      <c r="E47" s="41"/>
      <c r="F47" s="41"/>
      <c r="G47" s="69"/>
      <c r="H47" s="41"/>
      <c r="I47" s="41"/>
      <c r="J47" s="7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2" customFormat="1" ht="22.5" hidden="1" customHeight="1">
      <c r="A48" s="1"/>
      <c r="B48" s="72"/>
      <c r="C48" s="71"/>
      <c r="D48" s="60" t="s">
        <v>23</v>
      </c>
      <c r="E48" s="60"/>
      <c r="F48" s="60"/>
      <c r="G48" s="43">
        <f>SUM(G41:G47)</f>
        <v>0</v>
      </c>
      <c r="H48" s="25">
        <f>SUM(H38)</f>
        <v>0</v>
      </c>
      <c r="I48" s="25">
        <f>SUM(I38)</f>
        <v>0</v>
      </c>
      <c r="J48" s="43">
        <f>SUM(J41:J47)</f>
        <v>0</v>
      </c>
      <c r="K48" s="25"/>
      <c r="L48" s="17"/>
      <c r="M48" s="17"/>
      <c r="N48" s="40"/>
      <c r="O48" s="17"/>
      <c r="P48" s="17"/>
      <c r="Q48" s="17"/>
      <c r="R48" s="17"/>
      <c r="S48" s="17"/>
      <c r="T48" s="17"/>
      <c r="U48" s="17"/>
      <c r="V48" s="17"/>
      <c r="W48" s="72"/>
    </row>
    <row r="49" spans="1:24" s="2" customFormat="1" ht="22.5" customHeight="1">
      <c r="A49" s="1"/>
      <c r="B49" s="72"/>
      <c r="C49" s="71"/>
      <c r="D49" s="60"/>
      <c r="E49" s="60"/>
      <c r="F49" s="60"/>
      <c r="G49" s="43"/>
      <c r="H49" s="25"/>
      <c r="I49" s="25"/>
      <c r="J49" s="43"/>
      <c r="K49" s="25"/>
      <c r="L49" s="17"/>
      <c r="M49" s="17"/>
      <c r="N49" s="40"/>
      <c r="O49" s="17"/>
      <c r="P49" s="17"/>
      <c r="Q49" s="17"/>
      <c r="R49" s="17"/>
      <c r="S49" s="17"/>
      <c r="T49" s="17"/>
      <c r="U49" s="17"/>
      <c r="V49" s="17"/>
      <c r="W49" s="72"/>
    </row>
    <row r="50" spans="1:24" s="62" customFormat="1" ht="18.75" customHeight="1">
      <c r="A50" s="86"/>
      <c r="B50" s="74"/>
      <c r="C50" s="73"/>
      <c r="D50" s="75" t="s">
        <v>33</v>
      </c>
      <c r="E50" s="75"/>
      <c r="F50" s="75"/>
      <c r="G50" s="43">
        <f>G20</f>
        <v>32610711.210000001</v>
      </c>
      <c r="H50" s="43">
        <f t="shared" ref="H50:J50" si="3">H20</f>
        <v>27960.41</v>
      </c>
      <c r="I50" s="43">
        <f t="shared" si="3"/>
        <v>0</v>
      </c>
      <c r="J50" s="43">
        <f t="shared" si="3"/>
        <v>32460531.220000006</v>
      </c>
      <c r="K50" s="76">
        <f>SUM(K11:K49)</f>
        <v>0</v>
      </c>
      <c r="L50" s="77"/>
      <c r="M50" s="77"/>
      <c r="N50" s="78"/>
      <c r="O50" s="79"/>
      <c r="P50" s="79"/>
      <c r="Q50" s="79"/>
      <c r="R50" s="79"/>
      <c r="S50" s="79"/>
      <c r="T50" s="79"/>
      <c r="U50" s="79"/>
      <c r="V50" s="79"/>
      <c r="W50" s="80"/>
      <c r="X50" s="81"/>
    </row>
    <row r="57" spans="1:24"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  <row r="58" spans="1:24"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1:24"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</sheetData>
  <autoFilter ref="B8:W29" xr:uid="{00000000-0009-0000-0000-000000000000}">
    <filterColumn colId="5" showButton="0"/>
    <filterColumn colId="6" showButton="0"/>
    <filterColumn colId="7" showButton="0"/>
  </autoFilter>
  <mergeCells count="28">
    <mergeCell ref="J57:T57"/>
    <mergeCell ref="J58:T58"/>
    <mergeCell ref="J59:T59"/>
    <mergeCell ref="T9:U9"/>
    <mergeCell ref="C36:W36"/>
    <mergeCell ref="C40:W40"/>
    <mergeCell ref="C46:W46"/>
    <mergeCell ref="C11:W11"/>
    <mergeCell ref="C21:W21"/>
    <mergeCell ref="C25:W25"/>
    <mergeCell ref="C28:W28"/>
    <mergeCell ref="C32:W32"/>
    <mergeCell ref="B1:W1"/>
    <mergeCell ref="B2:W2"/>
    <mergeCell ref="B3:W4"/>
    <mergeCell ref="I7:W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W8:W10"/>
    <mergeCell ref="R9:S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DE79-93F6-4C57-8702-48C14C71ACEE}">
  <sheetPr>
    <tabColor rgb="FFC00000"/>
  </sheetPr>
  <dimension ref="A1:AD59"/>
  <sheetViews>
    <sheetView topLeftCell="A13" zoomScale="106" zoomScaleNormal="106" workbookViewId="0">
      <selection activeCell="J57" sqref="J57:T59"/>
    </sheetView>
  </sheetViews>
  <sheetFormatPr baseColWidth="10" defaultRowHeight="12.75"/>
  <cols>
    <col min="1" max="1" width="5.140625" style="1" customWidth="1"/>
    <col min="2" max="2" width="17.28515625" style="82" customWidth="1"/>
    <col min="3" max="3" width="12.5703125" style="82" customWidth="1"/>
    <col min="4" max="4" width="30" customWidth="1"/>
    <col min="5" max="5" width="14" style="82" customWidth="1"/>
    <col min="6" max="6" width="8" style="82" customWidth="1"/>
    <col min="7" max="7" width="13.140625" customWidth="1"/>
    <col min="8" max="8" width="11" customWidth="1"/>
    <col min="9" max="9" width="9.85546875" style="83" customWidth="1"/>
    <col min="10" max="10" width="13.5703125" customWidth="1"/>
    <col min="11" max="11" width="8.42578125" hidden="1" customWidth="1"/>
    <col min="12" max="12" width="10.42578125" customWidth="1"/>
    <col min="13" max="13" width="6.5703125" hidden="1" customWidth="1"/>
    <col min="14" max="14" width="7.85546875" style="84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5.42578125" customWidth="1"/>
    <col min="23" max="23" width="11.28515625" customWidth="1"/>
    <col min="24" max="24" width="11.42578125" customWidth="1"/>
    <col min="25" max="25" width="11.7109375" bestFit="1" customWidth="1"/>
  </cols>
  <sheetData>
    <row r="1" spans="1:30" ht="25.5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30" ht="22.5">
      <c r="B2" s="98" t="s">
        <v>48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Y2" s="2"/>
      <c r="Z2" s="2"/>
      <c r="AA2" s="2"/>
      <c r="AB2" s="2"/>
    </row>
    <row r="3" spans="1:30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Y3" s="2"/>
      <c r="Z3" s="2"/>
      <c r="AA3" s="2"/>
      <c r="AB3" s="2"/>
    </row>
    <row r="4" spans="1:30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Y4" s="2"/>
      <c r="Z4" s="2"/>
      <c r="AA4" s="2"/>
      <c r="AB4" s="2"/>
    </row>
    <row r="5" spans="1:30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2"/>
      <c r="Z5" s="2"/>
      <c r="AA5" s="2"/>
      <c r="AB5" s="2"/>
    </row>
    <row r="6" spans="1:30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2"/>
      <c r="Z6" s="2"/>
      <c r="AA6" s="2"/>
      <c r="AB6" s="2"/>
    </row>
    <row r="7" spans="1:30" ht="15">
      <c r="B7" s="5"/>
      <c r="C7" s="5"/>
      <c r="D7" s="6"/>
      <c r="E7" s="6"/>
      <c r="F7" s="6"/>
      <c r="G7" s="6"/>
      <c r="H7" s="6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Y7" s="2"/>
      <c r="Z7" s="2"/>
      <c r="AA7" s="2"/>
      <c r="AB7" s="2"/>
    </row>
    <row r="8" spans="1:30" ht="12.75" customHeight="1">
      <c r="B8" s="101" t="s">
        <v>2</v>
      </c>
      <c r="C8" s="102" t="s">
        <v>3</v>
      </c>
      <c r="D8" s="101" t="s">
        <v>4</v>
      </c>
      <c r="E8" s="103" t="s">
        <v>65</v>
      </c>
      <c r="F8" s="106" t="s">
        <v>5</v>
      </c>
      <c r="G8" s="109" t="s">
        <v>6</v>
      </c>
      <c r="H8" s="109"/>
      <c r="I8" s="110"/>
      <c r="J8" s="110"/>
      <c r="K8" s="96"/>
      <c r="L8" s="105" t="s">
        <v>7</v>
      </c>
      <c r="M8" s="111" t="s">
        <v>8</v>
      </c>
      <c r="N8" s="112"/>
      <c r="O8" s="111" t="s">
        <v>9</v>
      </c>
      <c r="P8" s="112"/>
      <c r="Q8" s="103" t="s">
        <v>10</v>
      </c>
      <c r="R8" s="93"/>
      <c r="S8" s="93"/>
      <c r="T8" s="93"/>
      <c r="U8" s="93"/>
      <c r="V8" s="93"/>
      <c r="W8" s="105" t="s">
        <v>11</v>
      </c>
      <c r="Y8" s="2"/>
      <c r="Z8" s="2"/>
      <c r="AA8" s="2"/>
      <c r="AB8" s="2"/>
    </row>
    <row r="9" spans="1:30" ht="22.5">
      <c r="B9" s="101"/>
      <c r="C9" s="102"/>
      <c r="D9" s="101"/>
      <c r="E9" s="104"/>
      <c r="F9" s="107"/>
      <c r="G9" s="92" t="s">
        <v>12</v>
      </c>
      <c r="H9" s="92" t="s">
        <v>13</v>
      </c>
      <c r="I9" s="10" t="s">
        <v>14</v>
      </c>
      <c r="J9" s="11" t="s">
        <v>15</v>
      </c>
      <c r="K9" s="92" t="s">
        <v>16</v>
      </c>
      <c r="L9" s="101"/>
      <c r="M9" s="113"/>
      <c r="N9" s="114"/>
      <c r="O9" s="113"/>
      <c r="P9" s="114"/>
      <c r="Q9" s="104"/>
      <c r="R9" s="115" t="s">
        <v>8</v>
      </c>
      <c r="S9" s="102"/>
      <c r="T9" s="115" t="s">
        <v>17</v>
      </c>
      <c r="U9" s="102"/>
      <c r="V9" s="93" t="s">
        <v>10</v>
      </c>
      <c r="W9" s="101"/>
      <c r="Y9" s="12"/>
      <c r="Z9" s="2"/>
    </row>
    <row r="10" spans="1:30" ht="22.5">
      <c r="B10" s="101"/>
      <c r="C10" s="102"/>
      <c r="D10" s="101"/>
      <c r="E10" s="105"/>
      <c r="F10" s="108"/>
      <c r="G10" s="11"/>
      <c r="H10" s="11"/>
      <c r="I10" s="13"/>
      <c r="J10" s="11"/>
      <c r="K10" s="11"/>
      <c r="L10" s="101"/>
      <c r="M10" s="95" t="s">
        <v>18</v>
      </c>
      <c r="N10" s="15" t="s">
        <v>19</v>
      </c>
      <c r="O10" s="95" t="s">
        <v>20</v>
      </c>
      <c r="P10" s="95" t="s">
        <v>19</v>
      </c>
      <c r="Q10" s="105"/>
      <c r="R10" s="94" t="s">
        <v>18</v>
      </c>
      <c r="S10" s="94" t="s">
        <v>19</v>
      </c>
      <c r="T10" s="94" t="s">
        <v>18</v>
      </c>
      <c r="U10" s="94" t="s">
        <v>19</v>
      </c>
      <c r="V10" s="94"/>
      <c r="W10" s="101"/>
      <c r="Y10" s="2"/>
      <c r="Z10" s="2"/>
    </row>
    <row r="11" spans="1:30" s="2" customFormat="1" ht="20.25" customHeight="1">
      <c r="A11" s="38"/>
      <c r="B11" s="87"/>
      <c r="C11" s="117" t="s">
        <v>39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29"/>
      <c r="Y11" s="29"/>
      <c r="Z11" s="29"/>
      <c r="AA11" s="29"/>
      <c r="AB11" s="29"/>
      <c r="AC11" s="1"/>
      <c r="AD11" s="1"/>
    </row>
    <row r="12" spans="1:30" s="1" customFormat="1" ht="54" customHeight="1">
      <c r="A12" s="38"/>
      <c r="B12" s="88" t="s">
        <v>49</v>
      </c>
      <c r="C12" s="41" t="s">
        <v>36</v>
      </c>
      <c r="D12" s="18" t="s">
        <v>40</v>
      </c>
      <c r="E12" s="19" t="s">
        <v>64</v>
      </c>
      <c r="F12" s="19" t="s">
        <v>24</v>
      </c>
      <c r="G12" s="20">
        <v>4696287.05</v>
      </c>
      <c r="H12" s="20">
        <v>27766.06</v>
      </c>
      <c r="I12" s="20"/>
      <c r="J12" s="21">
        <f t="shared" ref="J12:J13" si="0">G12-H12+I12</f>
        <v>4668520.99</v>
      </c>
      <c r="K12" s="20"/>
      <c r="L12" s="19" t="s">
        <v>21</v>
      </c>
      <c r="M12" s="19" t="s">
        <v>25</v>
      </c>
      <c r="N12" s="22">
        <v>3470.03</v>
      </c>
      <c r="O12" s="19" t="s">
        <v>22</v>
      </c>
      <c r="P12" s="19">
        <v>150</v>
      </c>
      <c r="Q12" s="19">
        <v>405</v>
      </c>
      <c r="R12" s="19" t="s">
        <v>34</v>
      </c>
      <c r="S12" s="30">
        <v>668.05</v>
      </c>
      <c r="T12" s="19" t="s">
        <v>22</v>
      </c>
      <c r="U12" s="31">
        <v>150000</v>
      </c>
      <c r="V12" s="19">
        <v>275</v>
      </c>
      <c r="W12" s="19" t="s">
        <v>35</v>
      </c>
    </row>
    <row r="13" spans="1:30" s="1" customFormat="1" ht="67.5" customHeight="1">
      <c r="A13" s="38"/>
      <c r="B13" s="88" t="s">
        <v>50</v>
      </c>
      <c r="C13" s="41" t="s">
        <v>37</v>
      </c>
      <c r="D13" s="18" t="s">
        <v>46</v>
      </c>
      <c r="E13" s="19" t="s">
        <v>38</v>
      </c>
      <c r="F13" s="19" t="s">
        <v>24</v>
      </c>
      <c r="G13" s="20">
        <v>914104.29</v>
      </c>
      <c r="H13" s="20">
        <v>194.35</v>
      </c>
      <c r="I13" s="20"/>
      <c r="J13" s="21">
        <f t="shared" si="0"/>
        <v>913909.94000000006</v>
      </c>
      <c r="K13" s="20"/>
      <c r="L13" s="19" t="s">
        <v>21</v>
      </c>
      <c r="M13" s="19" t="s">
        <v>25</v>
      </c>
      <c r="N13" s="22">
        <v>3470.03</v>
      </c>
      <c r="O13" s="19" t="s">
        <v>22</v>
      </c>
      <c r="P13" s="19">
        <v>150</v>
      </c>
      <c r="Q13" s="19">
        <v>405</v>
      </c>
      <c r="R13" s="19" t="s">
        <v>25</v>
      </c>
      <c r="S13" s="30">
        <v>684.55</v>
      </c>
      <c r="T13" s="19" t="s">
        <v>22</v>
      </c>
      <c r="U13" s="31">
        <v>288</v>
      </c>
      <c r="V13" s="19">
        <v>340</v>
      </c>
      <c r="W13" s="19" t="s">
        <v>35</v>
      </c>
    </row>
    <row r="14" spans="1:30" s="1" customFormat="1" ht="60" customHeight="1">
      <c r="A14" s="38"/>
      <c r="B14" s="88" t="s">
        <v>44</v>
      </c>
      <c r="C14" s="41" t="s">
        <v>42</v>
      </c>
      <c r="D14" s="18" t="s">
        <v>47</v>
      </c>
      <c r="E14" s="19" t="s">
        <v>64</v>
      </c>
      <c r="F14" s="17" t="s">
        <v>24</v>
      </c>
      <c r="G14" s="21">
        <v>0</v>
      </c>
      <c r="H14" s="21" t="s">
        <v>51</v>
      </c>
      <c r="I14" s="21"/>
      <c r="J14" s="21">
        <v>0</v>
      </c>
      <c r="K14" s="21"/>
      <c r="L14" s="17" t="s">
        <v>21</v>
      </c>
      <c r="M14" s="17" t="s">
        <v>25</v>
      </c>
      <c r="N14" s="40">
        <v>3470.03</v>
      </c>
      <c r="O14" s="17" t="s">
        <v>22</v>
      </c>
      <c r="P14" s="17">
        <v>150</v>
      </c>
      <c r="Q14" s="17">
        <v>405</v>
      </c>
      <c r="R14" s="17" t="s">
        <v>34</v>
      </c>
      <c r="S14" s="89">
        <v>0</v>
      </c>
      <c r="T14" s="17" t="s">
        <v>22</v>
      </c>
      <c r="U14" s="90">
        <v>0</v>
      </c>
      <c r="V14" s="17">
        <v>0</v>
      </c>
      <c r="W14" s="17" t="s">
        <v>45</v>
      </c>
    </row>
    <row r="15" spans="1:30" s="1" customFormat="1" ht="57.75" customHeight="1">
      <c r="A15" s="38"/>
      <c r="B15" s="88" t="s">
        <v>52</v>
      </c>
      <c r="C15" s="17" t="s">
        <v>43</v>
      </c>
      <c r="D15" s="18" t="s">
        <v>41</v>
      </c>
      <c r="E15" s="19" t="s">
        <v>64</v>
      </c>
      <c r="F15" s="17" t="s">
        <v>24</v>
      </c>
      <c r="G15" s="21">
        <v>19999927.960000001</v>
      </c>
      <c r="H15" s="21">
        <v>76154.149999999994</v>
      </c>
      <c r="I15" s="21"/>
      <c r="J15" s="21">
        <f>G15-H15+I15</f>
        <v>19923773.810000002</v>
      </c>
      <c r="K15" s="21"/>
      <c r="L15" s="17" t="s">
        <v>21</v>
      </c>
      <c r="M15" s="17"/>
      <c r="N15" s="40"/>
      <c r="O15" s="17"/>
      <c r="P15" s="17"/>
      <c r="Q15" s="17"/>
      <c r="R15" s="17" t="s">
        <v>34</v>
      </c>
      <c r="S15" s="89">
        <v>2445.64</v>
      </c>
      <c r="T15" s="17" t="s">
        <v>22</v>
      </c>
      <c r="U15" s="90">
        <v>150000</v>
      </c>
      <c r="V15" s="17">
        <v>253</v>
      </c>
      <c r="W15" s="17" t="s">
        <v>45</v>
      </c>
    </row>
    <row r="16" spans="1:30" s="1" customFormat="1" ht="38.25" customHeight="1">
      <c r="A16" s="38"/>
      <c r="B16" s="88" t="s">
        <v>53</v>
      </c>
      <c r="C16" s="17" t="s">
        <v>54</v>
      </c>
      <c r="D16" s="18" t="s">
        <v>47</v>
      </c>
      <c r="E16" s="19" t="s">
        <v>64</v>
      </c>
      <c r="F16" s="17" t="s">
        <v>24</v>
      </c>
      <c r="G16" s="21">
        <v>715376.64000000001</v>
      </c>
      <c r="H16" s="21"/>
      <c r="I16" s="21"/>
      <c r="J16" s="21">
        <f>G16-H16+I16</f>
        <v>715376.64000000001</v>
      </c>
      <c r="K16" s="21"/>
      <c r="L16" s="17" t="s">
        <v>21</v>
      </c>
      <c r="M16" s="17"/>
      <c r="N16" s="40"/>
      <c r="O16" s="17"/>
      <c r="P16" s="17"/>
      <c r="Q16" s="17"/>
      <c r="R16" s="17" t="s">
        <v>34</v>
      </c>
      <c r="S16" s="89">
        <v>146</v>
      </c>
      <c r="T16" s="17" t="s">
        <v>22</v>
      </c>
      <c r="U16" s="90">
        <v>150000</v>
      </c>
      <c r="V16" s="17">
        <v>0</v>
      </c>
      <c r="W16" s="17" t="s">
        <v>35</v>
      </c>
    </row>
    <row r="17" spans="1:30" s="1" customFormat="1" ht="42" customHeight="1">
      <c r="A17" s="38"/>
      <c r="B17" s="88" t="s">
        <v>55</v>
      </c>
      <c r="C17" s="17" t="s">
        <v>56</v>
      </c>
      <c r="D17" s="18" t="s">
        <v>57</v>
      </c>
      <c r="E17" s="19" t="s">
        <v>64</v>
      </c>
      <c r="F17" s="17" t="s">
        <v>24</v>
      </c>
      <c r="G17" s="21">
        <v>715376.64000000001</v>
      </c>
      <c r="H17" s="21"/>
      <c r="I17" s="21"/>
      <c r="J17" s="21">
        <f>G17-H17+I17</f>
        <v>715376.64000000001</v>
      </c>
      <c r="K17" s="21"/>
      <c r="L17" s="17" t="s">
        <v>21</v>
      </c>
      <c r="M17" s="17"/>
      <c r="N17" s="40"/>
      <c r="O17" s="17"/>
      <c r="P17" s="17"/>
      <c r="Q17" s="17"/>
      <c r="R17" s="17" t="s">
        <v>34</v>
      </c>
      <c r="S17" s="89">
        <v>146</v>
      </c>
      <c r="T17" s="17" t="s">
        <v>22</v>
      </c>
      <c r="U17" s="90">
        <v>150000</v>
      </c>
      <c r="V17" s="17">
        <v>0</v>
      </c>
      <c r="W17" s="17" t="s">
        <v>35</v>
      </c>
    </row>
    <row r="18" spans="1:30" s="1" customFormat="1" ht="62.25" customHeight="1">
      <c r="A18" s="38"/>
      <c r="B18" s="88" t="s">
        <v>60</v>
      </c>
      <c r="C18" s="17" t="s">
        <v>58</v>
      </c>
      <c r="D18" s="18" t="s">
        <v>59</v>
      </c>
      <c r="E18" s="19" t="s">
        <v>64</v>
      </c>
      <c r="F18" s="17" t="s">
        <v>24</v>
      </c>
      <c r="G18" s="21">
        <v>4600070.8499999996</v>
      </c>
      <c r="H18" s="21">
        <v>46065.43</v>
      </c>
      <c r="I18" s="21"/>
      <c r="J18" s="21">
        <f>G18-H18+I18</f>
        <v>4554005.42</v>
      </c>
      <c r="K18" s="21"/>
      <c r="L18" s="17" t="s">
        <v>21</v>
      </c>
      <c r="M18" s="17"/>
      <c r="N18" s="40"/>
      <c r="O18" s="17"/>
      <c r="P18" s="17"/>
      <c r="Q18" s="17"/>
      <c r="R18" s="17" t="s">
        <v>34</v>
      </c>
      <c r="S18" s="89">
        <v>543.25</v>
      </c>
      <c r="T18" s="17" t="s">
        <v>22</v>
      </c>
      <c r="U18" s="90">
        <v>150000</v>
      </c>
      <c r="V18" s="17">
        <v>543</v>
      </c>
      <c r="W18" s="17" t="s">
        <v>35</v>
      </c>
    </row>
    <row r="19" spans="1:30" s="1" customFormat="1" ht="42" customHeight="1">
      <c r="A19" s="38"/>
      <c r="B19" s="88" t="s">
        <v>61</v>
      </c>
      <c r="C19" s="17" t="s">
        <v>62</v>
      </c>
      <c r="D19" s="18" t="s">
        <v>63</v>
      </c>
      <c r="E19" s="19" t="s">
        <v>64</v>
      </c>
      <c r="F19" s="17" t="s">
        <v>24</v>
      </c>
      <c r="G19" s="21">
        <v>969567.78</v>
      </c>
      <c r="H19" s="21"/>
      <c r="I19" s="21"/>
      <c r="J19" s="21">
        <f>G19-H19+I19</f>
        <v>969567.78</v>
      </c>
      <c r="K19" s="21"/>
      <c r="L19" s="17" t="s">
        <v>21</v>
      </c>
      <c r="M19" s="17"/>
      <c r="N19" s="40"/>
      <c r="O19" s="17"/>
      <c r="P19" s="17"/>
      <c r="Q19" s="17"/>
      <c r="R19" s="17" t="s">
        <v>25</v>
      </c>
      <c r="S19" s="89">
        <v>301.83999999999997</v>
      </c>
      <c r="T19" s="17" t="s">
        <v>22</v>
      </c>
      <c r="U19" s="90">
        <v>20000</v>
      </c>
      <c r="V19" s="17">
        <v>407</v>
      </c>
      <c r="W19" s="17" t="s">
        <v>35</v>
      </c>
    </row>
    <row r="20" spans="1:30" s="2" customFormat="1" ht="18.75" customHeight="1">
      <c r="A20" s="38"/>
      <c r="B20" s="17"/>
      <c r="C20" s="32"/>
      <c r="D20" s="33" t="s">
        <v>23</v>
      </c>
      <c r="E20" s="33"/>
      <c r="F20" s="33"/>
      <c r="G20" s="34">
        <f>SUM(G12:G19)</f>
        <v>32610711.210000001</v>
      </c>
      <c r="H20" s="34">
        <f>SUM(H12:H13)</f>
        <v>27960.41</v>
      </c>
      <c r="I20" s="34">
        <f>SUM(I12:I13)</f>
        <v>0</v>
      </c>
      <c r="J20" s="34">
        <f>SUM(J12:J19)</f>
        <v>32460531.220000006</v>
      </c>
      <c r="K20" s="35"/>
      <c r="L20" s="36"/>
      <c r="M20" s="36"/>
      <c r="N20" s="37"/>
      <c r="O20" s="33"/>
      <c r="P20" s="33"/>
      <c r="Q20" s="33"/>
      <c r="R20" s="33"/>
      <c r="S20" s="33"/>
      <c r="T20" s="33"/>
      <c r="U20" s="33"/>
      <c r="V20" s="33"/>
      <c r="W20" s="33"/>
    </row>
    <row r="21" spans="1:30" s="2" customFormat="1" ht="36" hidden="1" customHeight="1">
      <c r="A21" s="38"/>
      <c r="B21" s="87"/>
      <c r="C21" s="117" t="s">
        <v>26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X21" s="29"/>
      <c r="Y21" s="29"/>
      <c r="Z21" s="29"/>
      <c r="AA21" s="29"/>
      <c r="AB21" s="29"/>
      <c r="AC21" s="1"/>
      <c r="AD21" s="1"/>
    </row>
    <row r="22" spans="1:30" s="2" customFormat="1" ht="24" hidden="1" customHeight="1">
      <c r="A22" s="38"/>
      <c r="B22" s="17"/>
      <c r="C22" s="41"/>
      <c r="D22" s="18"/>
      <c r="E22" s="17"/>
      <c r="F22" s="17"/>
      <c r="G22" s="21"/>
      <c r="H22" s="39"/>
      <c r="I22" s="39"/>
      <c r="J22" s="21"/>
      <c r="K22" s="27"/>
      <c r="L22" s="17"/>
      <c r="M22" s="17"/>
      <c r="N22" s="40"/>
      <c r="O22" s="17"/>
      <c r="P22" s="17"/>
      <c r="Q22" s="17"/>
      <c r="R22" s="17"/>
      <c r="S22" s="17"/>
      <c r="T22" s="17"/>
      <c r="U22" s="17"/>
      <c r="V22" s="17"/>
      <c r="W22" s="17"/>
    </row>
    <row r="23" spans="1:30" s="2" customFormat="1" ht="31.5" hidden="1" customHeight="1">
      <c r="A23" s="38"/>
      <c r="B23" s="17"/>
      <c r="C23" s="41"/>
      <c r="D23" s="42" t="s">
        <v>23</v>
      </c>
      <c r="E23" s="42"/>
      <c r="F23" s="42"/>
      <c r="G23" s="43">
        <f>SUM(G22:G22)</f>
        <v>0</v>
      </c>
      <c r="H23" s="26">
        <f>SUM(H22:H22)</f>
        <v>0</v>
      </c>
      <c r="I23" s="26">
        <f>SUM(I22:I22)</f>
        <v>0</v>
      </c>
      <c r="J23" s="43">
        <f>SUM(J22:J22)</f>
        <v>0</v>
      </c>
      <c r="K23" s="26"/>
      <c r="L23" s="44"/>
      <c r="M23" s="44"/>
      <c r="N23" s="45"/>
      <c r="O23" s="42"/>
      <c r="P23" s="42"/>
      <c r="Q23" s="42"/>
      <c r="R23" s="42"/>
      <c r="S23" s="42"/>
      <c r="T23" s="42"/>
      <c r="U23" s="42"/>
      <c r="V23" s="42"/>
      <c r="W23" s="42"/>
    </row>
    <row r="24" spans="1:30" s="2" customFormat="1" ht="31.5" hidden="1" customHeight="1">
      <c r="A24" s="38"/>
      <c r="B24" s="17"/>
      <c r="C24" s="23"/>
      <c r="D24" s="46"/>
      <c r="E24" s="46"/>
      <c r="F24" s="46"/>
      <c r="G24" s="47"/>
      <c r="H24" s="48"/>
      <c r="I24" s="48"/>
      <c r="J24" s="47"/>
      <c r="K24" s="48"/>
      <c r="L24" s="49"/>
      <c r="M24" s="49"/>
      <c r="N24" s="50"/>
      <c r="O24" s="46"/>
      <c r="P24" s="46"/>
      <c r="Q24" s="46"/>
      <c r="R24" s="46"/>
      <c r="S24" s="46"/>
      <c r="T24" s="46"/>
      <c r="U24" s="46"/>
      <c r="V24" s="46"/>
      <c r="W24" s="24"/>
    </row>
    <row r="25" spans="1:30" s="2" customFormat="1" ht="41.25" hidden="1" customHeight="1">
      <c r="A25" s="38"/>
      <c r="B25" s="87"/>
      <c r="C25" s="117" t="s">
        <v>27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8"/>
    </row>
    <row r="26" spans="1:30" s="55" customFormat="1" ht="18" hidden="1" customHeight="1">
      <c r="A26" s="38"/>
      <c r="B26" s="52"/>
      <c r="C26" s="51"/>
      <c r="D26" s="53"/>
      <c r="E26" s="52"/>
      <c r="F26" s="52"/>
      <c r="G26" s="21"/>
      <c r="H26" s="21"/>
      <c r="I26" s="21"/>
      <c r="J26" s="21"/>
      <c r="K26" s="21"/>
      <c r="L26" s="52"/>
      <c r="M26" s="52"/>
      <c r="N26" s="54"/>
      <c r="O26" s="52"/>
      <c r="P26" s="52"/>
      <c r="Q26" s="52"/>
      <c r="R26" s="52"/>
      <c r="S26" s="52"/>
      <c r="T26" s="52"/>
      <c r="U26" s="52"/>
      <c r="V26" s="52"/>
      <c r="W26" s="52"/>
    </row>
    <row r="27" spans="1:30" s="2" customFormat="1" ht="46.5" hidden="1" customHeight="1">
      <c r="A27" s="38"/>
      <c r="B27" s="17"/>
      <c r="C27" s="41"/>
      <c r="D27" s="42" t="s">
        <v>23</v>
      </c>
      <c r="E27" s="42"/>
      <c r="F27" s="42"/>
      <c r="G27" s="43">
        <f>SUM(G26)</f>
        <v>0</v>
      </c>
      <c r="H27" s="43">
        <f t="shared" ref="H27:I27" si="1">SUM(H26)</f>
        <v>0</v>
      </c>
      <c r="I27" s="43">
        <f t="shared" si="1"/>
        <v>0</v>
      </c>
      <c r="J27" s="43">
        <f>SUM(J26:J26)</f>
        <v>0</v>
      </c>
      <c r="K27" s="43"/>
      <c r="L27" s="17"/>
      <c r="M27" s="17"/>
      <c r="N27" s="40"/>
      <c r="O27" s="17"/>
      <c r="P27" s="17"/>
      <c r="Q27" s="17"/>
      <c r="R27" s="17"/>
      <c r="S27" s="17"/>
      <c r="T27" s="17"/>
      <c r="U27" s="17"/>
      <c r="V27" s="17"/>
      <c r="W27" s="17"/>
    </row>
    <row r="28" spans="1:30" s="2" customFormat="1" ht="19.5" hidden="1" customHeight="1">
      <c r="A28" s="38"/>
      <c r="B28" s="87"/>
      <c r="C28" s="117" t="s">
        <v>28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30" s="59" customFormat="1" ht="44.25" hidden="1" customHeight="1">
      <c r="A29" s="38"/>
      <c r="B29" s="52"/>
      <c r="C29" s="51"/>
      <c r="D29" s="52"/>
      <c r="E29" s="52"/>
      <c r="F29" s="52"/>
      <c r="G29" s="21"/>
      <c r="H29" s="56"/>
      <c r="I29" s="56"/>
      <c r="J29" s="21">
        <f>G29</f>
        <v>0</v>
      </c>
      <c r="K29" s="57"/>
      <c r="L29" s="52"/>
      <c r="M29" s="52"/>
      <c r="N29" s="58"/>
      <c r="O29" s="57"/>
      <c r="P29" s="57"/>
      <c r="Q29" s="57"/>
      <c r="R29" s="57"/>
      <c r="S29" s="57"/>
      <c r="T29" s="57"/>
      <c r="U29" s="57"/>
      <c r="V29" s="57"/>
      <c r="W29" s="52"/>
    </row>
    <row r="30" spans="1:30" s="2" customFormat="1" ht="46.5" hidden="1" customHeight="1">
      <c r="A30" s="38"/>
      <c r="B30" s="17"/>
      <c r="C30" s="41"/>
      <c r="D30" s="27"/>
      <c r="E30" s="17"/>
      <c r="F30" s="17"/>
      <c r="G30" s="21"/>
      <c r="H30" s="21"/>
      <c r="I30" s="21"/>
      <c r="J30" s="21"/>
      <c r="K30" s="21"/>
      <c r="L30" s="17"/>
      <c r="M30" s="17"/>
      <c r="N30" s="40"/>
      <c r="O30" s="17"/>
      <c r="P30" s="17"/>
      <c r="Q30" s="17"/>
      <c r="R30" s="17"/>
      <c r="S30" s="17"/>
      <c r="T30" s="17"/>
      <c r="U30" s="17"/>
      <c r="V30" s="17"/>
      <c r="W30" s="17"/>
    </row>
    <row r="31" spans="1:30" s="2" customFormat="1" ht="30.75" hidden="1" customHeight="1">
      <c r="A31" s="38"/>
      <c r="B31" s="17"/>
      <c r="C31" s="41"/>
      <c r="D31" s="60" t="s">
        <v>23</v>
      </c>
      <c r="E31" s="60"/>
      <c r="F31" s="60"/>
      <c r="G31" s="43">
        <f>SUM(G29:G30)</f>
        <v>0</v>
      </c>
      <c r="H31" s="25">
        <f>SUM(H29:H30)</f>
        <v>0</v>
      </c>
      <c r="I31" s="25">
        <f>SUM(I29:I30)</f>
        <v>0</v>
      </c>
      <c r="J31" s="43">
        <f>SUM(J29:J30)</f>
        <v>0</v>
      </c>
      <c r="K31" s="25"/>
      <c r="L31" s="17"/>
      <c r="M31" s="17"/>
      <c r="N31" s="40"/>
      <c r="O31" s="17"/>
      <c r="P31" s="17"/>
      <c r="Q31" s="17"/>
      <c r="R31" s="17"/>
      <c r="S31" s="17"/>
      <c r="T31" s="17"/>
      <c r="U31" s="17"/>
      <c r="V31" s="17"/>
      <c r="W31" s="17"/>
    </row>
    <row r="32" spans="1:30" s="2" customFormat="1" ht="30.75" hidden="1" customHeight="1">
      <c r="A32" s="38"/>
      <c r="B32" s="87"/>
      <c r="C32" s="117" t="s">
        <v>29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23" s="2" customFormat="1" ht="52.5" hidden="1" customHeight="1">
      <c r="A33" s="38"/>
      <c r="B33" s="17"/>
      <c r="C33" s="41"/>
      <c r="D33" s="18"/>
      <c r="E33" s="17"/>
      <c r="F33" s="17"/>
      <c r="G33" s="21"/>
      <c r="H33" s="21"/>
      <c r="I33" s="21"/>
      <c r="J33" s="21"/>
      <c r="K33" s="21"/>
      <c r="L33" s="17"/>
      <c r="M33" s="17"/>
      <c r="N33" s="28"/>
      <c r="O33" s="27"/>
      <c r="P33" s="27"/>
      <c r="Q33" s="27"/>
      <c r="R33" s="27"/>
      <c r="S33" s="27"/>
      <c r="T33" s="27"/>
      <c r="U33" s="27"/>
      <c r="V33" s="27"/>
      <c r="W33" s="17"/>
    </row>
    <row r="34" spans="1:23" s="62" customFormat="1" ht="41.25" hidden="1" customHeight="1">
      <c r="A34" s="38"/>
      <c r="B34" s="52"/>
      <c r="C34" s="51"/>
      <c r="D34" s="53"/>
      <c r="E34" s="52"/>
      <c r="F34" s="52"/>
      <c r="G34" s="21"/>
      <c r="H34" s="61"/>
      <c r="I34" s="61"/>
      <c r="J34" s="21">
        <f>G34-H34</f>
        <v>0</v>
      </c>
      <c r="K34" s="61"/>
      <c r="L34" s="52"/>
      <c r="M34" s="52"/>
      <c r="N34" s="54"/>
      <c r="O34" s="52"/>
      <c r="P34" s="52"/>
      <c r="Q34" s="52"/>
      <c r="R34" s="52"/>
      <c r="S34" s="52"/>
      <c r="T34" s="52"/>
      <c r="U34" s="52"/>
      <c r="V34" s="52"/>
      <c r="W34" s="52"/>
    </row>
    <row r="35" spans="1:23" s="2" customFormat="1" ht="30.75" hidden="1" customHeight="1">
      <c r="A35" s="38"/>
      <c r="B35" s="63"/>
      <c r="C35" s="91"/>
      <c r="D35" s="60" t="s">
        <v>23</v>
      </c>
      <c r="E35" s="60"/>
      <c r="F35" s="60"/>
      <c r="G35" s="43">
        <f>SUM(G33:G34)</f>
        <v>0</v>
      </c>
      <c r="H35" s="25">
        <f>SUM(H33)</f>
        <v>0</v>
      </c>
      <c r="I35" s="25">
        <f>SUM(I33)</f>
        <v>0</v>
      </c>
      <c r="J35" s="43">
        <f>SUM(J33:J34)</f>
        <v>0</v>
      </c>
      <c r="K35" s="25"/>
      <c r="L35" s="63"/>
      <c r="M35" s="63"/>
      <c r="N35" s="64"/>
      <c r="O35" s="63"/>
      <c r="P35" s="63"/>
      <c r="Q35" s="63"/>
      <c r="R35" s="63"/>
      <c r="S35" s="63"/>
      <c r="T35" s="63"/>
      <c r="U35" s="63"/>
      <c r="V35" s="63"/>
      <c r="W35" s="63"/>
    </row>
    <row r="36" spans="1:23" s="2" customFormat="1" ht="30.75" hidden="1" customHeight="1">
      <c r="A36" s="38"/>
      <c r="B36" s="87"/>
      <c r="C36" s="117" t="s">
        <v>30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</row>
    <row r="37" spans="1:23" s="2" customFormat="1" ht="52.5" hidden="1" customHeight="1">
      <c r="A37" s="38"/>
      <c r="B37" s="17"/>
      <c r="C37" s="41"/>
      <c r="D37" s="18"/>
      <c r="E37" s="17"/>
      <c r="F37" s="17"/>
      <c r="G37" s="21"/>
      <c r="H37" s="21"/>
      <c r="I37" s="21"/>
      <c r="J37" s="21">
        <f>G37</f>
        <v>0</v>
      </c>
      <c r="K37" s="21"/>
      <c r="L37" s="17"/>
      <c r="M37" s="17"/>
      <c r="N37" s="28"/>
      <c r="O37" s="27"/>
      <c r="P37" s="27"/>
      <c r="Q37" s="27"/>
      <c r="R37" s="27"/>
      <c r="S37" s="27"/>
      <c r="T37" s="27"/>
      <c r="U37" s="27"/>
      <c r="V37" s="27"/>
      <c r="W37" s="17"/>
    </row>
    <row r="38" spans="1:23" s="2" customFormat="1" ht="41.25" hidden="1" customHeight="1">
      <c r="A38" s="38"/>
      <c r="B38" s="17"/>
      <c r="C38" s="41"/>
      <c r="D38" s="18"/>
      <c r="E38" s="17"/>
      <c r="F38" s="17"/>
      <c r="G38" s="21"/>
      <c r="H38" s="61"/>
      <c r="I38" s="61"/>
      <c r="J38" s="21"/>
      <c r="K38" s="61"/>
      <c r="L38" s="17"/>
      <c r="M38" s="17"/>
      <c r="N38" s="40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2" customFormat="1" ht="30.75" hidden="1" customHeight="1">
      <c r="A39" s="38"/>
      <c r="B39" s="63"/>
      <c r="C39" s="91"/>
      <c r="D39" s="60" t="s">
        <v>23</v>
      </c>
      <c r="E39" s="60"/>
      <c r="F39" s="60"/>
      <c r="G39" s="43">
        <f>SUM(G37:G38)</f>
        <v>0</v>
      </c>
      <c r="H39" s="25">
        <f>SUM(H37)</f>
        <v>0</v>
      </c>
      <c r="I39" s="25">
        <f>SUM(I37)</f>
        <v>0</v>
      </c>
      <c r="J39" s="43">
        <f>SUM(J37:J38)</f>
        <v>0</v>
      </c>
      <c r="K39" s="25"/>
      <c r="L39" s="63"/>
      <c r="M39" s="63"/>
      <c r="N39" s="64"/>
      <c r="O39" s="63"/>
      <c r="P39" s="63"/>
      <c r="Q39" s="63"/>
      <c r="R39" s="63"/>
      <c r="S39" s="63"/>
      <c r="T39" s="63"/>
      <c r="U39" s="63"/>
      <c r="V39" s="63"/>
      <c r="W39" s="63"/>
    </row>
    <row r="40" spans="1:23" s="2" customFormat="1" ht="30.75" hidden="1" customHeight="1">
      <c r="A40" s="38"/>
      <c r="B40" s="87"/>
      <c r="C40" s="117" t="s">
        <v>31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</row>
    <row r="41" spans="1:23" s="2" customFormat="1" ht="52.5" hidden="1" customHeight="1">
      <c r="A41" s="38"/>
      <c r="B41" s="17"/>
      <c r="C41" s="41"/>
      <c r="D41" s="18"/>
      <c r="E41" s="17"/>
      <c r="F41" s="17"/>
      <c r="G41" s="21"/>
      <c r="H41" s="21"/>
      <c r="I41" s="21"/>
      <c r="J41" s="21"/>
      <c r="K41" s="21"/>
      <c r="L41" s="17"/>
      <c r="M41" s="17"/>
      <c r="N41" s="28"/>
      <c r="O41" s="27"/>
      <c r="P41" s="27"/>
      <c r="Q41" s="27"/>
      <c r="R41" s="27"/>
      <c r="S41" s="27"/>
      <c r="T41" s="27"/>
      <c r="U41" s="27"/>
      <c r="V41" s="27"/>
      <c r="W41" s="17"/>
    </row>
    <row r="42" spans="1:23" s="2" customFormat="1" ht="52.5" hidden="1" customHeight="1">
      <c r="A42" s="38"/>
      <c r="B42" s="17"/>
      <c r="C42" s="41"/>
      <c r="D42" s="18"/>
      <c r="E42" s="17"/>
      <c r="F42" s="17"/>
      <c r="G42" s="21"/>
      <c r="H42" s="21"/>
      <c r="I42" s="21"/>
      <c r="J42" s="21"/>
      <c r="K42" s="21"/>
      <c r="L42" s="17"/>
      <c r="M42" s="17"/>
      <c r="N42" s="28"/>
      <c r="O42" s="27"/>
      <c r="P42" s="27"/>
      <c r="Q42" s="27"/>
      <c r="R42" s="27"/>
      <c r="S42" s="27"/>
      <c r="T42" s="27"/>
      <c r="U42" s="27"/>
      <c r="V42" s="27"/>
      <c r="W42" s="17"/>
    </row>
    <row r="43" spans="1:23" s="2" customFormat="1" ht="52.5" hidden="1" customHeight="1">
      <c r="A43" s="38"/>
      <c r="B43" s="17"/>
      <c r="C43" s="41"/>
      <c r="D43" s="65"/>
      <c r="E43" s="66"/>
      <c r="F43" s="66"/>
      <c r="G43" s="21"/>
      <c r="H43" s="21"/>
      <c r="I43" s="21"/>
      <c r="J43" s="21"/>
      <c r="K43" s="21"/>
      <c r="L43" s="17"/>
      <c r="M43" s="17"/>
      <c r="N43" s="28"/>
      <c r="O43" s="27"/>
      <c r="P43" s="27"/>
      <c r="Q43" s="27"/>
      <c r="R43" s="27"/>
      <c r="S43" s="27"/>
      <c r="T43" s="27"/>
      <c r="U43" s="27"/>
      <c r="V43" s="27"/>
      <c r="W43" s="17"/>
    </row>
    <row r="44" spans="1:23" s="2" customFormat="1" ht="38.25" hidden="1" customHeight="1">
      <c r="A44" s="38"/>
      <c r="B44" s="17"/>
      <c r="C44" s="41"/>
      <c r="D44" s="67"/>
      <c r="E44" s="68"/>
      <c r="F44" s="68"/>
      <c r="G44" s="21"/>
      <c r="H44" s="21"/>
      <c r="I44" s="21"/>
      <c r="J44" s="21"/>
      <c r="K44" s="21"/>
      <c r="L44" s="17"/>
      <c r="M44" s="17"/>
      <c r="N44" s="28"/>
      <c r="O44" s="27"/>
      <c r="P44" s="27"/>
      <c r="Q44" s="27"/>
      <c r="R44" s="27"/>
      <c r="S44" s="27"/>
      <c r="T44" s="27"/>
      <c r="U44" s="27"/>
      <c r="V44" s="27"/>
      <c r="W44" s="17"/>
    </row>
    <row r="45" spans="1:23" s="2" customFormat="1" ht="47.25" hidden="1" customHeight="1">
      <c r="A45" s="1"/>
      <c r="B45" s="17"/>
      <c r="C45" s="41"/>
      <c r="D45" s="60" t="s">
        <v>23</v>
      </c>
      <c r="E45" s="60"/>
      <c r="F45" s="60"/>
      <c r="G45" s="43">
        <f>SUM(G41:G44)</f>
        <v>0</v>
      </c>
      <c r="H45" s="25">
        <f>SUM(H41)</f>
        <v>0</v>
      </c>
      <c r="I45" s="25">
        <f>SUM(I41)</f>
        <v>0</v>
      </c>
      <c r="J45" s="43">
        <f>SUM(J41:J44)</f>
        <v>0</v>
      </c>
      <c r="K45" s="25"/>
      <c r="L45" s="17"/>
      <c r="M45" s="17"/>
      <c r="N45" s="40"/>
      <c r="O45" s="17"/>
      <c r="P45" s="17"/>
      <c r="Q45" s="17"/>
      <c r="R45" s="17"/>
      <c r="S45" s="17"/>
      <c r="T45" s="17"/>
      <c r="U45" s="17"/>
      <c r="V45" s="17"/>
      <c r="W45" s="17"/>
    </row>
    <row r="46" spans="1:23" s="2" customFormat="1" ht="30.75" hidden="1" customHeight="1">
      <c r="A46" s="38"/>
      <c r="B46" s="87"/>
      <c r="C46" s="117" t="s">
        <v>32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</row>
    <row r="47" spans="1:23" s="2" customFormat="1" ht="30.75" hidden="1" customHeight="1">
      <c r="A47" s="38"/>
      <c r="B47" s="17"/>
      <c r="C47" s="41"/>
      <c r="D47" s="41"/>
      <c r="E47" s="41"/>
      <c r="F47" s="41"/>
      <c r="G47" s="69"/>
      <c r="H47" s="41"/>
      <c r="I47" s="41"/>
      <c r="J47" s="7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2" customFormat="1" ht="22.5" hidden="1" customHeight="1">
      <c r="A48" s="1"/>
      <c r="B48" s="72"/>
      <c r="C48" s="71"/>
      <c r="D48" s="60" t="s">
        <v>23</v>
      </c>
      <c r="E48" s="60"/>
      <c r="F48" s="60"/>
      <c r="G48" s="43">
        <f>SUM(G41:G47)</f>
        <v>0</v>
      </c>
      <c r="H48" s="25">
        <f>SUM(H38)</f>
        <v>0</v>
      </c>
      <c r="I48" s="25">
        <f>SUM(I38)</f>
        <v>0</v>
      </c>
      <c r="J48" s="43">
        <f>SUM(J41:J47)</f>
        <v>0</v>
      </c>
      <c r="K48" s="25"/>
      <c r="L48" s="17"/>
      <c r="M48" s="17"/>
      <c r="N48" s="40"/>
      <c r="O48" s="17"/>
      <c r="P48" s="17"/>
      <c r="Q48" s="17"/>
      <c r="R48" s="17"/>
      <c r="S48" s="17"/>
      <c r="T48" s="17"/>
      <c r="U48" s="17"/>
      <c r="V48" s="17"/>
      <c r="W48" s="72"/>
    </row>
    <row r="49" spans="1:24" s="2" customFormat="1" ht="22.5" customHeight="1">
      <c r="A49" s="1"/>
      <c r="B49" s="72"/>
      <c r="C49" s="71"/>
      <c r="D49" s="60"/>
      <c r="E49" s="60"/>
      <c r="F49" s="60"/>
      <c r="G49" s="43"/>
      <c r="H49" s="25"/>
      <c r="I49" s="25"/>
      <c r="J49" s="43"/>
      <c r="K49" s="25"/>
      <c r="L49" s="17"/>
      <c r="M49" s="17"/>
      <c r="N49" s="40"/>
      <c r="O49" s="17"/>
      <c r="P49" s="17"/>
      <c r="Q49" s="17"/>
      <c r="R49" s="17"/>
      <c r="S49" s="17"/>
      <c r="T49" s="17"/>
      <c r="U49" s="17"/>
      <c r="V49" s="17"/>
      <c r="W49" s="72"/>
    </row>
    <row r="50" spans="1:24" s="62" customFormat="1" ht="18.75" customHeight="1">
      <c r="A50" s="86"/>
      <c r="B50" s="74"/>
      <c r="C50" s="73"/>
      <c r="D50" s="75" t="s">
        <v>33</v>
      </c>
      <c r="E50" s="75"/>
      <c r="F50" s="75"/>
      <c r="G50" s="43">
        <f>G20</f>
        <v>32610711.210000001</v>
      </c>
      <c r="H50" s="43">
        <f t="shared" ref="H50:J50" si="2">H20</f>
        <v>27960.41</v>
      </c>
      <c r="I50" s="43">
        <f t="shared" si="2"/>
        <v>0</v>
      </c>
      <c r="J50" s="43">
        <f t="shared" si="2"/>
        <v>32460531.220000006</v>
      </c>
      <c r="K50" s="76">
        <f>SUM(K11:K49)</f>
        <v>0</v>
      </c>
      <c r="L50" s="77"/>
      <c r="M50" s="77"/>
      <c r="N50" s="78"/>
      <c r="O50" s="79"/>
      <c r="P50" s="79"/>
      <c r="Q50" s="79"/>
      <c r="R50" s="79"/>
      <c r="S50" s="79"/>
      <c r="T50" s="79"/>
      <c r="U50" s="79"/>
      <c r="V50" s="79"/>
      <c r="W50" s="80"/>
      <c r="X50" s="81"/>
    </row>
    <row r="57" spans="1:24"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4">
      <c r="J58" s="116" t="s">
        <v>66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1:24">
      <c r="J59" s="116" t="s">
        <v>67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</sheetData>
  <autoFilter ref="B8:W29" xr:uid="{00000000-0009-0000-0000-000000000000}">
    <filterColumn colId="5" showButton="0"/>
    <filterColumn colId="6" showButton="0"/>
    <filterColumn colId="7" showButton="0"/>
  </autoFilter>
  <mergeCells count="28">
    <mergeCell ref="C40:W40"/>
    <mergeCell ref="C46:W46"/>
    <mergeCell ref="J57:T57"/>
    <mergeCell ref="J58:T58"/>
    <mergeCell ref="J59:T59"/>
    <mergeCell ref="C11:W11"/>
    <mergeCell ref="C21:W21"/>
    <mergeCell ref="C25:W25"/>
    <mergeCell ref="C28:W28"/>
    <mergeCell ref="C32:W32"/>
    <mergeCell ref="C36:W36"/>
    <mergeCell ref="L8:L10"/>
    <mergeCell ref="M8:N9"/>
    <mergeCell ref="O8:P9"/>
    <mergeCell ref="Q8:Q10"/>
    <mergeCell ref="W8:W10"/>
    <mergeCell ref="R9:S9"/>
    <mergeCell ref="T9:U9"/>
    <mergeCell ref="B1:W1"/>
    <mergeCell ref="B2:W2"/>
    <mergeCell ref="B3:W4"/>
    <mergeCell ref="I7:W7"/>
    <mergeCell ref="B8:B10"/>
    <mergeCell ref="C8:C10"/>
    <mergeCell ref="D8:D10"/>
    <mergeCell ref="E8:E10"/>
    <mergeCell ref="F8:F10"/>
    <mergeCell ref="G8:J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 IV 3ER. TRIMES</vt:lpstr>
      <vt:lpstr>ABRIL</vt:lpstr>
      <vt:lpstr>ABRIL!Títulos_a_imprimir</vt:lpstr>
      <vt:lpstr>'F IV 3ER. TRIMES'!Títulos_a_imprimir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2022-10-07T20:22:40Z</cp:lastPrinted>
  <dcterms:created xsi:type="dcterms:W3CDTF">2021-09-30T19:29:59Z</dcterms:created>
  <dcterms:modified xsi:type="dcterms:W3CDTF">2022-10-07T20:53:02Z</dcterms:modified>
</cp:coreProperties>
</file>