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<sst xmlns="http://schemas.openxmlformats.org/spreadsheetml/2006/main" count="36" uniqueCount="26">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</sst>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2"/>
    </xf>
    <xf numFmtId="0" fontId="39" fillId="0" borderId="10" xfId="0" applyFont="1" applyFill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64" fontId="38" fillId="0" borderId="12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2" xfId="0" applyNumberFormat="1" applyFont="1" applyBorder="1" applyAlignment="1">
      <alignment horizontal="right" vertical="center" wrapText="1"/>
    </xf>
    <xf numFmtId="164" fontId="38" fillId="0" borderId="12" xfId="0" applyNumberFormat="1" applyFont="1" applyFill="1" applyBorder="1" applyAlignment="1">
      <alignment horizontal="righ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9" fillId="0" borderId="13" xfId="0" applyNumberFormat="1" applyFont="1" applyFill="1" applyBorder="1" applyAlignment="1">
      <alignment horizontal="right" vertical="center" wrapText="1"/>
    </xf>
    <xf numFmtId="164" fontId="38" fillId="0" borderId="14" xfId="0" applyNumberFormat="1" applyFont="1" applyBorder="1" applyAlignment="1">
      <alignment horizontal="right" vertical="center" wrapText="1"/>
    </xf>
    <xf numFmtId="164" fontId="38" fillId="0" borderId="15" xfId="0" applyNumberFormat="1" applyFont="1" applyBorder="1" applyAlignment="1">
      <alignment horizontal="right" vertical="center" wrapText="1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164" fontId="41" fillId="0" borderId="12" xfId="0" applyNumberFormat="1" applyFont="1" applyBorder="1" applyAlignment="1">
      <alignment horizontal="right" vertical="center" wrapText="1"/>
    </xf>
    <xf numFmtId="164" fontId="41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right" vertical="center" wrapText="1"/>
    </xf>
    <xf numFmtId="0" fontId="40" fillId="0" borderId="0" xfId="0" applyFont="1" applyAlignment="1">
      <alignment/>
    </xf>
    <xf numFmtId="164" fontId="40" fillId="0" borderId="12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85725</xdr:rowOff>
    </xdr:from>
    <xdr:to>
      <xdr:col>1</xdr:col>
      <xdr:colOff>2162175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57175"/>
          <a:ext cx="2105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00390625" defaultRowHeight="15"/>
  <cols>
    <col min="1" max="1" width="2.57421875" style="5" customWidth="1"/>
    <col min="2" max="2" width="42.8515625" style="5" customWidth="1"/>
    <col min="3" max="3" width="15.7109375" style="5" customWidth="1"/>
    <col min="4" max="4" width="15.00390625" style="5" customWidth="1"/>
    <col min="5" max="5" width="13.28125" style="5" customWidth="1"/>
    <col min="6" max="6" width="13.7109375" style="5" customWidth="1"/>
    <col min="7" max="7" width="13.28125" style="5" customWidth="1"/>
    <col min="8" max="8" width="14.28125" style="5" customWidth="1"/>
    <col min="9" max="16384" width="11.00390625" style="5" customWidth="1"/>
  </cols>
  <sheetData>
    <row r="1" ht="13.5" thickBot="1"/>
    <row r="2" spans="2:8" ht="12.75">
      <c r="B2" s="16" t="s">
        <v>24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25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25" t="s">
        <v>3</v>
      </c>
      <c r="C7" s="26" t="s">
        <v>4</v>
      </c>
      <c r="D7" s="27"/>
      <c r="E7" s="27"/>
      <c r="F7" s="27"/>
      <c r="G7" s="28"/>
      <c r="H7" s="29" t="s">
        <v>5</v>
      </c>
    </row>
    <row r="8" spans="2:8" ht="26.25" thickBot="1">
      <c r="B8" s="30"/>
      <c r="C8" s="31" t="s">
        <v>6</v>
      </c>
      <c r="D8" s="31" t="s">
        <v>7</v>
      </c>
      <c r="E8" s="31" t="s">
        <v>8</v>
      </c>
      <c r="F8" s="31" t="s">
        <v>9</v>
      </c>
      <c r="G8" s="31" t="s">
        <v>10</v>
      </c>
      <c r="H8" s="32"/>
    </row>
    <row r="9" spans="2:8" ht="12.75">
      <c r="B9" s="1" t="s">
        <v>11</v>
      </c>
      <c r="C9" s="7">
        <f>C10+C11+C12+C15+C16+C19</f>
        <v>749407078.0400001</v>
      </c>
      <c r="D9" s="7">
        <f>D10+D11+D12+D15+D16+D19</f>
        <v>21761146.99</v>
      </c>
      <c r="E9" s="7">
        <f>E10+E11+E12+E15+E16+E19</f>
        <v>771168225.03</v>
      </c>
      <c r="F9" s="7">
        <f>F10+F11+F12+F15+F16+F19</f>
        <v>155831086.71</v>
      </c>
      <c r="G9" s="7">
        <f>G10+G11+G12+G15+G16+G19</f>
        <v>152358317.56</v>
      </c>
      <c r="H9" s="8">
        <f>E9-F9</f>
        <v>615337138.3199999</v>
      </c>
    </row>
    <row r="10" spans="2:8" s="37" customFormat="1" ht="20.25" customHeight="1">
      <c r="B10" s="33" t="s">
        <v>12</v>
      </c>
      <c r="C10" s="38">
        <v>739239176.72</v>
      </c>
      <c r="D10" s="36">
        <v>11375219.62</v>
      </c>
      <c r="E10" s="36">
        <f>C10+D10</f>
        <v>750614396.34</v>
      </c>
      <c r="F10" s="36">
        <v>148731331.16</v>
      </c>
      <c r="G10" s="36">
        <v>145258562.01</v>
      </c>
      <c r="H10" s="36">
        <f aca="true" t="shared" si="0" ref="H10:H33">E10-F10</f>
        <v>601883065.1800001</v>
      </c>
    </row>
    <row r="11" spans="2:8" s="37" customFormat="1" ht="12.75">
      <c r="B11" s="33" t="s">
        <v>13</v>
      </c>
      <c r="C11" s="38">
        <v>0</v>
      </c>
      <c r="D11" s="36">
        <v>0</v>
      </c>
      <c r="E11" s="36">
        <f aca="true" t="shared" si="1" ref="E11:E33">C11+D11</f>
        <v>0</v>
      </c>
      <c r="F11" s="36">
        <v>0</v>
      </c>
      <c r="G11" s="36">
        <v>0</v>
      </c>
      <c r="H11" s="36">
        <f t="shared" si="0"/>
        <v>0</v>
      </c>
    </row>
    <row r="12" spans="2:8" s="37" customFormat="1" ht="12.75">
      <c r="B12" s="33" t="s">
        <v>14</v>
      </c>
      <c r="C12" s="38">
        <f>SUM(C13:C14)</f>
        <v>0</v>
      </c>
      <c r="D12" s="38">
        <f>SUM(D13:D14)</f>
        <v>0</v>
      </c>
      <c r="E12" s="38">
        <f t="shared" si="1"/>
        <v>0</v>
      </c>
      <c r="F12" s="38">
        <f>SUM(F13:F14)</f>
        <v>0</v>
      </c>
      <c r="G12" s="38">
        <f>SUM(G13:G14)</f>
        <v>0</v>
      </c>
      <c r="H12" s="36">
        <f t="shared" si="0"/>
        <v>0</v>
      </c>
    </row>
    <row r="13" spans="2:8" ht="12.75">
      <c r="B13" s="2" t="s">
        <v>15</v>
      </c>
      <c r="C13" s="10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0"/>
        <v>0</v>
      </c>
    </row>
    <row r="14" spans="2:8" ht="12.75">
      <c r="B14" s="2" t="s">
        <v>16</v>
      </c>
      <c r="C14" s="10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9">
        <f t="shared" si="0"/>
        <v>0</v>
      </c>
    </row>
    <row r="15" spans="2:8" s="37" customFormat="1" ht="12.75">
      <c r="B15" s="33" t="s">
        <v>17</v>
      </c>
      <c r="C15" s="38">
        <v>10167901.32</v>
      </c>
      <c r="D15" s="36">
        <v>10385927.37</v>
      </c>
      <c r="E15" s="36">
        <f t="shared" si="1"/>
        <v>20553828.689999998</v>
      </c>
      <c r="F15" s="36">
        <v>7099755.55</v>
      </c>
      <c r="G15" s="36">
        <v>7099755.55</v>
      </c>
      <c r="H15" s="36">
        <f t="shared" si="0"/>
        <v>13454073.139999997</v>
      </c>
    </row>
    <row r="16" spans="2:8" s="37" customFormat="1" ht="25.5">
      <c r="B16" s="33" t="s">
        <v>18</v>
      </c>
      <c r="C16" s="38">
        <f>C17+C18</f>
        <v>0</v>
      </c>
      <c r="D16" s="38">
        <f>D17+D18</f>
        <v>0</v>
      </c>
      <c r="E16" s="38">
        <f t="shared" si="1"/>
        <v>0</v>
      </c>
      <c r="F16" s="38">
        <f>F17+F18</f>
        <v>0</v>
      </c>
      <c r="G16" s="38">
        <f>G17+G18</f>
        <v>0</v>
      </c>
      <c r="H16" s="36">
        <f t="shared" si="0"/>
        <v>0</v>
      </c>
    </row>
    <row r="17" spans="2:8" ht="12.75">
      <c r="B17" s="2" t="s">
        <v>19</v>
      </c>
      <c r="C17" s="10">
        <v>0</v>
      </c>
      <c r="D17" s="10">
        <v>0</v>
      </c>
      <c r="E17" s="9">
        <f t="shared" si="1"/>
        <v>0</v>
      </c>
      <c r="F17" s="10">
        <v>0</v>
      </c>
      <c r="G17" s="10">
        <v>0</v>
      </c>
      <c r="H17" s="9">
        <f t="shared" si="0"/>
        <v>0</v>
      </c>
    </row>
    <row r="18" spans="2:8" ht="12.75">
      <c r="B18" s="2" t="s">
        <v>20</v>
      </c>
      <c r="C18" s="10">
        <v>0</v>
      </c>
      <c r="D18" s="10">
        <v>0</v>
      </c>
      <c r="E18" s="9">
        <f t="shared" si="1"/>
        <v>0</v>
      </c>
      <c r="F18" s="10">
        <v>0</v>
      </c>
      <c r="G18" s="10">
        <v>0</v>
      </c>
      <c r="H18" s="9">
        <f t="shared" si="0"/>
        <v>0</v>
      </c>
    </row>
    <row r="19" spans="2:8" s="37" customFormat="1" ht="12.75">
      <c r="B19" s="33" t="s">
        <v>21</v>
      </c>
      <c r="C19" s="38">
        <v>0</v>
      </c>
      <c r="D19" s="36">
        <v>0</v>
      </c>
      <c r="E19" s="36">
        <f t="shared" si="1"/>
        <v>0</v>
      </c>
      <c r="F19" s="36">
        <v>0</v>
      </c>
      <c r="G19" s="36">
        <v>0</v>
      </c>
      <c r="H19" s="36">
        <f t="shared" si="0"/>
        <v>0</v>
      </c>
    </row>
    <row r="20" spans="2:8" s="6" customFormat="1" ht="12.75">
      <c r="B20" s="3"/>
      <c r="C20" s="11"/>
      <c r="D20" s="12"/>
      <c r="E20" s="12"/>
      <c r="F20" s="12"/>
      <c r="G20" s="12"/>
      <c r="H20" s="13"/>
    </row>
    <row r="21" spans="2:8" ht="12.75">
      <c r="B21" s="1" t="s">
        <v>22</v>
      </c>
      <c r="C21" s="7">
        <f>C22+C23+C24+C27+C28+C31</f>
        <v>127358735.57</v>
      </c>
      <c r="D21" s="7">
        <f>D22+D23+D24+D27+D28+D31</f>
        <v>0</v>
      </c>
      <c r="E21" s="7">
        <f t="shared" si="1"/>
        <v>127358735.57</v>
      </c>
      <c r="F21" s="7">
        <f>F22+F23+F24+F27+F28+F31</f>
        <v>19707167.93</v>
      </c>
      <c r="G21" s="7">
        <f>G22+G23+G24+G27+G28+G31</f>
        <v>19707167.93</v>
      </c>
      <c r="H21" s="8">
        <f t="shared" si="0"/>
        <v>107651567.63999999</v>
      </c>
    </row>
    <row r="22" spans="2:8" s="37" customFormat="1" ht="18.75" customHeight="1">
      <c r="B22" s="33" t="s">
        <v>12</v>
      </c>
      <c r="C22" s="38">
        <v>0</v>
      </c>
      <c r="D22" s="36">
        <v>0</v>
      </c>
      <c r="E22" s="36">
        <f t="shared" si="1"/>
        <v>0</v>
      </c>
      <c r="F22" s="36">
        <v>0</v>
      </c>
      <c r="G22" s="36">
        <v>0</v>
      </c>
      <c r="H22" s="36">
        <f t="shared" si="0"/>
        <v>0</v>
      </c>
    </row>
    <row r="23" spans="2:8" s="37" customFormat="1" ht="12.75">
      <c r="B23" s="33" t="s">
        <v>13</v>
      </c>
      <c r="C23" s="38">
        <v>0</v>
      </c>
      <c r="D23" s="36">
        <v>0</v>
      </c>
      <c r="E23" s="36">
        <f t="shared" si="1"/>
        <v>0</v>
      </c>
      <c r="F23" s="36">
        <v>0</v>
      </c>
      <c r="G23" s="36">
        <v>0</v>
      </c>
      <c r="H23" s="36">
        <f t="shared" si="0"/>
        <v>0</v>
      </c>
    </row>
    <row r="24" spans="2:8" s="37" customFormat="1" ht="12.75">
      <c r="B24" s="33" t="s">
        <v>14</v>
      </c>
      <c r="C24" s="38">
        <f>SUM(C25:C26)</f>
        <v>0</v>
      </c>
      <c r="D24" s="38">
        <f>SUM(D25:D26)</f>
        <v>0</v>
      </c>
      <c r="E24" s="38">
        <f t="shared" si="1"/>
        <v>0</v>
      </c>
      <c r="F24" s="38">
        <f>SUM(F25:F26)</f>
        <v>0</v>
      </c>
      <c r="G24" s="38">
        <f>SUM(G25:G26)</f>
        <v>0</v>
      </c>
      <c r="H24" s="36">
        <f t="shared" si="0"/>
        <v>0</v>
      </c>
    </row>
    <row r="25" spans="2:8" ht="12.75">
      <c r="B25" s="2" t="s">
        <v>15</v>
      </c>
      <c r="C25" s="7"/>
      <c r="D25" s="8"/>
      <c r="E25" s="9">
        <f t="shared" si="1"/>
        <v>0</v>
      </c>
      <c r="F25" s="8"/>
      <c r="G25" s="8"/>
      <c r="H25" s="9">
        <f t="shared" si="0"/>
        <v>0</v>
      </c>
    </row>
    <row r="26" spans="2:8" ht="12.75">
      <c r="B26" s="2" t="s">
        <v>16</v>
      </c>
      <c r="C26" s="10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0"/>
        <v>0</v>
      </c>
    </row>
    <row r="27" spans="2:8" s="37" customFormat="1" ht="12.75">
      <c r="B27" s="33" t="s">
        <v>17</v>
      </c>
      <c r="C27" s="38">
        <v>127358735.57</v>
      </c>
      <c r="D27" s="36">
        <v>0</v>
      </c>
      <c r="E27" s="36">
        <f t="shared" si="1"/>
        <v>127358735.57</v>
      </c>
      <c r="F27" s="36">
        <v>19707167.93</v>
      </c>
      <c r="G27" s="36">
        <v>19707167.93</v>
      </c>
      <c r="H27" s="36">
        <f t="shared" si="0"/>
        <v>107651567.63999999</v>
      </c>
    </row>
    <row r="28" spans="2:8" s="37" customFormat="1" ht="25.5">
      <c r="B28" s="33" t="s">
        <v>18</v>
      </c>
      <c r="C28" s="38">
        <f>C29+C30</f>
        <v>0</v>
      </c>
      <c r="D28" s="38">
        <f>D29+D30</f>
        <v>0</v>
      </c>
      <c r="E28" s="38">
        <f t="shared" si="1"/>
        <v>0</v>
      </c>
      <c r="F28" s="38">
        <f>F29+F30</f>
        <v>0</v>
      </c>
      <c r="G28" s="38">
        <f>G29+G30</f>
        <v>0</v>
      </c>
      <c r="H28" s="36">
        <f t="shared" si="0"/>
        <v>0</v>
      </c>
    </row>
    <row r="29" spans="2:8" ht="12.75">
      <c r="B29" s="2" t="s">
        <v>19</v>
      </c>
      <c r="C29" s="10">
        <v>0</v>
      </c>
      <c r="D29" s="10">
        <v>0</v>
      </c>
      <c r="E29" s="9">
        <f t="shared" si="1"/>
        <v>0</v>
      </c>
      <c r="F29" s="10">
        <v>0</v>
      </c>
      <c r="G29" s="10">
        <v>0</v>
      </c>
      <c r="H29" s="9">
        <f t="shared" si="0"/>
        <v>0</v>
      </c>
    </row>
    <row r="30" spans="2:8" ht="12.75">
      <c r="B30" s="2" t="s">
        <v>20</v>
      </c>
      <c r="C30" s="10">
        <v>0</v>
      </c>
      <c r="D30" s="10">
        <v>0</v>
      </c>
      <c r="E30" s="9">
        <f t="shared" si="1"/>
        <v>0</v>
      </c>
      <c r="F30" s="10">
        <v>0</v>
      </c>
      <c r="G30" s="10">
        <v>0</v>
      </c>
      <c r="H30" s="9">
        <f t="shared" si="0"/>
        <v>0</v>
      </c>
    </row>
    <row r="31" spans="2:8" s="37" customFormat="1" ht="12.75">
      <c r="B31" s="33" t="s">
        <v>21</v>
      </c>
      <c r="C31" s="38">
        <v>0</v>
      </c>
      <c r="D31" s="36">
        <v>0</v>
      </c>
      <c r="E31" s="36">
        <f t="shared" si="1"/>
        <v>0</v>
      </c>
      <c r="F31" s="36">
        <v>0</v>
      </c>
      <c r="G31" s="36">
        <v>0</v>
      </c>
      <c r="H31" s="36">
        <f t="shared" si="0"/>
        <v>0</v>
      </c>
    </row>
    <row r="32" spans="2:8" s="37" customFormat="1" ht="12.75">
      <c r="B32" s="33"/>
      <c r="C32" s="34"/>
      <c r="D32" s="35"/>
      <c r="E32" s="36"/>
      <c r="F32" s="35"/>
      <c r="G32" s="35"/>
      <c r="H32" s="36"/>
    </row>
    <row r="33" spans="2:8" ht="12.75">
      <c r="B33" s="1" t="s">
        <v>23</v>
      </c>
      <c r="C33" s="7">
        <f>C9+C21</f>
        <v>876765813.6100001</v>
      </c>
      <c r="D33" s="7">
        <f>D9+D21</f>
        <v>21761146.99</v>
      </c>
      <c r="E33" s="7">
        <f t="shared" si="1"/>
        <v>898526960.6000001</v>
      </c>
      <c r="F33" s="7">
        <f>F9+F21</f>
        <v>175538254.64000002</v>
      </c>
      <c r="G33" s="7">
        <f>G9+G21</f>
        <v>172065485.49</v>
      </c>
      <c r="H33" s="7">
        <f t="shared" si="0"/>
        <v>722988705.9600002</v>
      </c>
    </row>
    <row r="34" spans="2:8" ht="13.5" thickBot="1">
      <c r="B34" s="4"/>
      <c r="C34" s="14"/>
      <c r="D34" s="15"/>
      <c r="E34" s="15"/>
      <c r="F34" s="15"/>
      <c r="G34" s="15"/>
      <c r="H34" s="15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9" r:id="rId2"/>
  <ignoredErrors>
    <ignoredError sqref="E16 E21 E28 E33" formula="1"/>
    <ignoredError sqref="C12:D12 F12:G12 C24:D24 F24:G24" formulaRange="1"/>
    <ignoredError sqref="E12 E2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Zulma González Pineda</cp:lastModifiedBy>
  <cp:lastPrinted>2024-04-22T21:43:24Z</cp:lastPrinted>
  <dcterms:created xsi:type="dcterms:W3CDTF">2016-10-11T20:59:14Z</dcterms:created>
  <dcterms:modified xsi:type="dcterms:W3CDTF">2024-04-22T21:43:34Z</dcterms:modified>
  <cp:category/>
  <cp:version/>
  <cp:contentType/>
  <cp:contentStatus/>
</cp:coreProperties>
</file>